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" sheetId="4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<sst xmlns="http://schemas.openxmlformats.org/spreadsheetml/2006/main" count="343" uniqueCount="123">
  <si>
    <t>2022年缙云县公安局公开招聘警务辅助人员总成绩及入围体检人员名单</t>
  </si>
  <si>
    <t>序号</t>
  </si>
  <si>
    <t>姓名</t>
  </si>
  <si>
    <t>性别</t>
  </si>
  <si>
    <t>准考证号</t>
  </si>
  <si>
    <t>报考单位</t>
  </si>
  <si>
    <t>报考岗位</t>
  </si>
  <si>
    <t>体测成绩</t>
  </si>
  <si>
    <t>笔试成绩</t>
  </si>
  <si>
    <t>面试成绩</t>
  </si>
  <si>
    <t>总成绩</t>
  </si>
  <si>
    <t>排名</t>
  </si>
  <si>
    <t>是否入围体检</t>
  </si>
  <si>
    <t>朱乔镇</t>
  </si>
  <si>
    <t>男</t>
  </si>
  <si>
    <t>20227170118</t>
  </si>
  <si>
    <t>公安局</t>
  </si>
  <si>
    <t>岗位1（治安防控）</t>
  </si>
  <si>
    <t>是</t>
  </si>
  <si>
    <t>陈耿辉</t>
  </si>
  <si>
    <t>20227170110</t>
  </si>
  <si>
    <t>杨祎圭</t>
  </si>
  <si>
    <t>20227170111</t>
  </si>
  <si>
    <t>郑捷馨</t>
  </si>
  <si>
    <t>20227170105</t>
  </si>
  <si>
    <t>应钟升</t>
  </si>
  <si>
    <t>20227170101</t>
  </si>
  <si>
    <t>林海涛</t>
  </si>
  <si>
    <t>20227170119</t>
  </si>
  <si>
    <t>林扬斐</t>
  </si>
  <si>
    <t>20227170106</t>
  </si>
  <si>
    <t>张晋</t>
  </si>
  <si>
    <t>20227170113</t>
  </si>
  <si>
    <t>应东辰</t>
  </si>
  <si>
    <t>20227170122</t>
  </si>
  <si>
    <t>钭哲弘</t>
  </si>
  <si>
    <t>20227170108</t>
  </si>
  <si>
    <t>潘巍恺</t>
  </si>
  <si>
    <t>20227170123</t>
  </si>
  <si>
    <t>张金涛</t>
  </si>
  <si>
    <t>20227170120</t>
  </si>
  <si>
    <t>丁益科</t>
  </si>
  <si>
    <t>20227170102</t>
  </si>
  <si>
    <t>陈聪</t>
  </si>
  <si>
    <t>20227170112</t>
  </si>
  <si>
    <t>周德芳</t>
  </si>
  <si>
    <t>20227170114</t>
  </si>
  <si>
    <t>麻俊威</t>
  </si>
  <si>
    <t>20227170117</t>
  </si>
  <si>
    <t>叶鸿杰</t>
  </si>
  <si>
    <t>20227170104</t>
  </si>
  <si>
    <t>王冠胜</t>
  </si>
  <si>
    <t>20227170121</t>
  </si>
  <si>
    <t>李歌</t>
  </si>
  <si>
    <t>20227170116</t>
  </si>
  <si>
    <t>20227170124</t>
  </si>
  <si>
    <t>放弃</t>
  </si>
  <si>
    <t>20227170109</t>
  </si>
  <si>
    <t>朱俊芳</t>
  </si>
  <si>
    <t>女</t>
  </si>
  <si>
    <t>20227170128</t>
  </si>
  <si>
    <t>岗位2（其他勤务）</t>
  </si>
  <si>
    <t>胡江丽</t>
  </si>
  <si>
    <t>20227170130</t>
  </si>
  <si>
    <t>王胜蓉</t>
  </si>
  <si>
    <t>20227170211</t>
  </si>
  <si>
    <t>王茜</t>
  </si>
  <si>
    <t>20227170214</t>
  </si>
  <si>
    <t>20227170208</t>
  </si>
  <si>
    <t>20227170129</t>
  </si>
  <si>
    <t>20227170205</t>
  </si>
  <si>
    <t>20227170201</t>
  </si>
  <si>
    <t>杨健</t>
  </si>
  <si>
    <t>20227170304</t>
  </si>
  <si>
    <t>岗位3（监察留置）</t>
  </si>
  <si>
    <t>吴江柯</t>
  </si>
  <si>
    <t>20227170222</t>
  </si>
  <si>
    <t>王雪琦</t>
  </si>
  <si>
    <t>20227170303</t>
  </si>
  <si>
    <t>陶永清</t>
  </si>
  <si>
    <t>20227170301</t>
  </si>
  <si>
    <t>李程</t>
  </si>
  <si>
    <t>20227170225</t>
  </si>
  <si>
    <t>岗位4（交通管理）</t>
  </si>
  <si>
    <t>丁泽杰</t>
  </si>
  <si>
    <t>20227170305</t>
  </si>
  <si>
    <t>胡俊超</t>
  </si>
  <si>
    <t>20227170227</t>
  </si>
  <si>
    <t>樊佳伟</t>
  </si>
  <si>
    <t>20227170230</t>
  </si>
  <si>
    <t>徐朝航</t>
  </si>
  <si>
    <t>20227170223</t>
  </si>
  <si>
    <t>丁一巍</t>
  </si>
  <si>
    <t>20227170224</t>
  </si>
  <si>
    <t>樊雨苗</t>
  </si>
  <si>
    <t>20227170226</t>
  </si>
  <si>
    <t>林武威</t>
  </si>
  <si>
    <t>20227170302</t>
  </si>
  <si>
    <t>刘林华</t>
  </si>
  <si>
    <t>20227170228</t>
  </si>
  <si>
    <t>陈思奎</t>
  </si>
  <si>
    <t>20227170307</t>
  </si>
  <si>
    <t>20227170306</t>
  </si>
  <si>
    <t>20227170308</t>
  </si>
  <si>
    <t>陈乐</t>
  </si>
  <si>
    <t>20227170318</t>
  </si>
  <si>
    <t>岗位5（交通管理）</t>
  </si>
  <si>
    <t>陈向晶</t>
  </si>
  <si>
    <t>20227170314</t>
  </si>
  <si>
    <t>麻益敏</t>
  </si>
  <si>
    <t>20227170310</t>
  </si>
  <si>
    <t>李圆圆</t>
  </si>
  <si>
    <t>20227170324</t>
  </si>
  <si>
    <t>梅益笑</t>
  </si>
  <si>
    <t>20227170317</t>
  </si>
  <si>
    <t>20227170323</t>
  </si>
  <si>
    <t>20227170312</t>
  </si>
  <si>
    <t>20227170309</t>
  </si>
  <si>
    <t>20227170320</t>
  </si>
  <si>
    <t>20227170322</t>
  </si>
  <si>
    <t>吴荣</t>
  </si>
  <si>
    <t>岗位7（驾驶员）</t>
  </si>
  <si>
    <t>王靖博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</si>
</sst>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distributed" vertical="center"/>
    </xf>
    <xf numFmtId="176" fontId="0" fillId="0" borderId="1" xfId="0" applyNumberForma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&#25307;&#32856;&#24405;&#29992;\5&#32534;&#22806;&#25307;&#24405;\2022&#24180;\&#20844;&#23433;&#36741;&#35686;&#25307;&#32856;\2022&#24180;&#32537;&#20113;&#21439;&#20844;&#23433;&#23616;&#20844;&#24320;&#25307;&#32856;&#35686;&#21153;&#36741;&#21161;&#20154;&#21592;&#31508;&#35797;&#25104;&#32489;&#21450;&#20837;&#22260;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成绩"/>
      <sheetName val="Sheet2"/>
      <sheetName val="Sheet3"/>
    </sheetNames>
    <sheetDataSet>
      <sheetData sheetId="0">
        <row r="2">
          <cell r="B2" t="str">
            <v>姓名</v>
          </cell>
          <cell r="C2" t="str">
            <v>报考单位</v>
          </cell>
          <cell r="D2" t="str">
            <v>报考岗位</v>
          </cell>
          <cell r="E2" t="str">
            <v>体测成绩</v>
          </cell>
          <cell r="F2" t="str">
            <v>笔试成绩</v>
          </cell>
        </row>
        <row r="3">
          <cell r="B3" t="str">
            <v>朱乔镇</v>
          </cell>
          <cell r="C3" t="str">
            <v>公安局</v>
          </cell>
          <cell r="D3" t="str">
            <v>岗位1（治安防控）</v>
          </cell>
          <cell r="E3">
            <v>255</v>
          </cell>
          <cell r="F3">
            <v>77.5</v>
          </cell>
        </row>
        <row r="4">
          <cell r="B4" t="str">
            <v>杨祎圭</v>
          </cell>
          <cell r="C4" t="str">
            <v>公安局</v>
          </cell>
          <cell r="D4" t="str">
            <v>岗位1（治安防控）</v>
          </cell>
          <cell r="E4">
            <v>250</v>
          </cell>
          <cell r="F4">
            <v>67.3</v>
          </cell>
        </row>
        <row r="5">
          <cell r="B5" t="str">
            <v>陈耿辉</v>
          </cell>
          <cell r="C5" t="str">
            <v>公安局</v>
          </cell>
          <cell r="D5" t="str">
            <v>岗位1（治安防控）</v>
          </cell>
          <cell r="E5">
            <v>225</v>
          </cell>
          <cell r="F5">
            <v>69.3</v>
          </cell>
        </row>
        <row r="6">
          <cell r="B6" t="str">
            <v>丁益科</v>
          </cell>
          <cell r="C6" t="str">
            <v>公安局</v>
          </cell>
          <cell r="D6" t="str">
            <v>岗位1（治安防控）</v>
          </cell>
          <cell r="E6">
            <v>255</v>
          </cell>
          <cell r="F6">
            <v>60.4</v>
          </cell>
        </row>
        <row r="7">
          <cell r="B7" t="str">
            <v>应钟升</v>
          </cell>
          <cell r="C7" t="str">
            <v>公安局</v>
          </cell>
          <cell r="D7" t="str">
            <v>岗位1（治安防控）</v>
          </cell>
          <cell r="E7">
            <v>235</v>
          </cell>
          <cell r="F7">
            <v>62.7</v>
          </cell>
        </row>
        <row r="8">
          <cell r="B8" t="str">
            <v>应东辰</v>
          </cell>
          <cell r="C8" t="str">
            <v>公安局</v>
          </cell>
          <cell r="D8" t="str">
            <v>岗位1（治安防控）</v>
          </cell>
          <cell r="E8">
            <v>185</v>
          </cell>
          <cell r="F8">
            <v>70.8</v>
          </cell>
        </row>
        <row r="9">
          <cell r="B9" t="str">
            <v>郑捷馨</v>
          </cell>
          <cell r="C9" t="str">
            <v>公安局</v>
          </cell>
          <cell r="D9" t="str">
            <v>岗位1（治安防控）</v>
          </cell>
          <cell r="E9">
            <v>250</v>
          </cell>
          <cell r="F9">
            <v>59.3</v>
          </cell>
        </row>
        <row r="10">
          <cell r="B10" t="str">
            <v>林海涛</v>
          </cell>
          <cell r="C10" t="str">
            <v>公安局</v>
          </cell>
          <cell r="D10" t="str">
            <v>岗位1（治安防控）</v>
          </cell>
          <cell r="E10">
            <v>245</v>
          </cell>
          <cell r="F10">
            <v>59.9</v>
          </cell>
        </row>
        <row r="11">
          <cell r="B11" t="str">
            <v>张金涛</v>
          </cell>
          <cell r="C11" t="str">
            <v>公安局</v>
          </cell>
          <cell r="D11" t="str">
            <v>岗位1（治安防控）</v>
          </cell>
          <cell r="E11">
            <v>270</v>
          </cell>
          <cell r="F11">
            <v>55.4</v>
          </cell>
        </row>
        <row r="12">
          <cell r="B12" t="str">
            <v>林扬斐</v>
          </cell>
          <cell r="C12" t="str">
            <v>公安局</v>
          </cell>
          <cell r="D12" t="str">
            <v>岗位1（治安防控）</v>
          </cell>
          <cell r="E12">
            <v>215</v>
          </cell>
          <cell r="F12">
            <v>64.5</v>
          </cell>
        </row>
        <row r="13">
          <cell r="B13" t="str">
            <v>钭哲弘</v>
          </cell>
          <cell r="C13" t="str">
            <v>公安局</v>
          </cell>
          <cell r="D13" t="str">
            <v>岗位1（治安防控）</v>
          </cell>
          <cell r="E13">
            <v>230</v>
          </cell>
          <cell r="F13">
            <v>60.6</v>
          </cell>
        </row>
        <row r="14">
          <cell r="B14" t="str">
            <v>潘巍恺</v>
          </cell>
          <cell r="C14" t="str">
            <v>公安局</v>
          </cell>
          <cell r="D14" t="str">
            <v>岗位1（治安防控）</v>
          </cell>
          <cell r="E14">
            <v>250</v>
          </cell>
          <cell r="F14">
            <v>55.8</v>
          </cell>
        </row>
        <row r="15">
          <cell r="B15" t="str">
            <v>张晋</v>
          </cell>
          <cell r="C15" t="str">
            <v>公安局</v>
          </cell>
          <cell r="D15" t="str">
            <v>岗位1（治安防控）</v>
          </cell>
          <cell r="E15">
            <v>190</v>
          </cell>
          <cell r="F15">
            <v>65.3</v>
          </cell>
        </row>
        <row r="16">
          <cell r="B16" t="str">
            <v>赵泽宇</v>
          </cell>
          <cell r="C16" t="str">
            <v>公安局</v>
          </cell>
          <cell r="D16" t="str">
            <v>岗位1（治安防控）</v>
          </cell>
          <cell r="E16">
            <v>220</v>
          </cell>
          <cell r="F16">
            <v>57.4</v>
          </cell>
        </row>
        <row r="17">
          <cell r="B17" t="str">
            <v>陈聪</v>
          </cell>
          <cell r="C17" t="str">
            <v>公安局</v>
          </cell>
          <cell r="D17" t="str">
            <v>岗位1（治安防控）</v>
          </cell>
          <cell r="E17">
            <v>280</v>
          </cell>
          <cell r="F17">
            <v>44.4</v>
          </cell>
        </row>
        <row r="18">
          <cell r="B18" t="str">
            <v>周德芳</v>
          </cell>
          <cell r="C18" t="str">
            <v>公安局</v>
          </cell>
          <cell r="D18" t="str">
            <v>岗位1（治安防控）</v>
          </cell>
          <cell r="E18">
            <v>265</v>
          </cell>
          <cell r="F18">
            <v>46.6</v>
          </cell>
        </row>
        <row r="19">
          <cell r="B19" t="str">
            <v>王冠胜</v>
          </cell>
          <cell r="C19" t="str">
            <v>公安局</v>
          </cell>
          <cell r="D19" t="str">
            <v>岗位1（治安防控）</v>
          </cell>
          <cell r="E19">
            <v>180</v>
          </cell>
          <cell r="F19">
            <v>56</v>
          </cell>
        </row>
        <row r="20">
          <cell r="B20" t="str">
            <v>麻俊威</v>
          </cell>
          <cell r="C20" t="str">
            <v>公安局</v>
          </cell>
          <cell r="D20" t="str">
            <v>岗位1（治安防控）</v>
          </cell>
          <cell r="E20">
            <v>230</v>
          </cell>
          <cell r="F20">
            <v>41.7</v>
          </cell>
        </row>
        <row r="21">
          <cell r="B21" t="str">
            <v>叶鸿杰</v>
          </cell>
          <cell r="C21" t="str">
            <v>公安局</v>
          </cell>
          <cell r="D21" t="str">
            <v>岗位1（治安防控）</v>
          </cell>
          <cell r="E21">
            <v>180</v>
          </cell>
          <cell r="F21">
            <v>49.8</v>
          </cell>
        </row>
        <row r="22">
          <cell r="B22" t="str">
            <v>李歌</v>
          </cell>
          <cell r="C22" t="str">
            <v>公安局</v>
          </cell>
          <cell r="D22" t="str">
            <v>岗位1（治安防控）</v>
          </cell>
          <cell r="E22">
            <v>185</v>
          </cell>
          <cell r="F22">
            <v>42.4</v>
          </cell>
        </row>
        <row r="23">
          <cell r="B23" t="str">
            <v>朱科</v>
          </cell>
          <cell r="C23" t="str">
            <v>公安局</v>
          </cell>
          <cell r="D23" t="str">
            <v>岗位1（治安防控）</v>
          </cell>
          <cell r="E23">
            <v>190</v>
          </cell>
          <cell r="F23">
            <v>17.4</v>
          </cell>
        </row>
        <row r="24">
          <cell r="B24" t="str">
            <v>胡嘉伦</v>
          </cell>
          <cell r="C24" t="str">
            <v>公安局</v>
          </cell>
          <cell r="D24" t="str">
            <v>岗位1（治安防控）</v>
          </cell>
          <cell r="E24">
            <v>275</v>
          </cell>
          <cell r="F24">
            <v>0</v>
          </cell>
        </row>
        <row r="25">
          <cell r="B25" t="str">
            <v>施敏武</v>
          </cell>
          <cell r="C25" t="str">
            <v>公安局</v>
          </cell>
          <cell r="D25" t="str">
            <v>岗位1（治安防控）</v>
          </cell>
          <cell r="E25">
            <v>250</v>
          </cell>
          <cell r="F25">
            <v>0</v>
          </cell>
        </row>
        <row r="26">
          <cell r="B26" t="str">
            <v>黄田春</v>
          </cell>
          <cell r="C26" t="str">
            <v>公安局</v>
          </cell>
          <cell r="D26" t="str">
            <v>岗位1（治安防控）</v>
          </cell>
          <cell r="E26">
            <v>230</v>
          </cell>
          <cell r="F26">
            <v>0</v>
          </cell>
        </row>
        <row r="27">
          <cell r="B27" t="str">
            <v>汪缙承志</v>
          </cell>
          <cell r="C27" t="str">
            <v>公安局</v>
          </cell>
          <cell r="D27" t="str">
            <v>岗位1（治安防控）</v>
          </cell>
          <cell r="E27">
            <v>215</v>
          </cell>
          <cell r="F27">
            <v>0</v>
          </cell>
        </row>
        <row r="28">
          <cell r="B28" t="str">
            <v>朱俊芳</v>
          </cell>
          <cell r="C28" t="str">
            <v>公安局</v>
          </cell>
          <cell r="D28" t="str">
            <v>岗位2（其他勤务）</v>
          </cell>
          <cell r="E28">
            <v>300</v>
          </cell>
          <cell r="F28">
            <v>75.1</v>
          </cell>
        </row>
        <row r="29">
          <cell r="B29" t="str">
            <v>王胜蓉</v>
          </cell>
          <cell r="C29" t="str">
            <v>公安局</v>
          </cell>
          <cell r="D29" t="str">
            <v>岗位2（其他勤务）</v>
          </cell>
          <cell r="E29">
            <v>225</v>
          </cell>
          <cell r="F29">
            <v>82.7</v>
          </cell>
        </row>
        <row r="30">
          <cell r="B30" t="str">
            <v>胡江丽</v>
          </cell>
          <cell r="C30" t="str">
            <v>公安局</v>
          </cell>
          <cell r="D30" t="str">
            <v>岗位2（其他勤务）</v>
          </cell>
          <cell r="E30">
            <v>240</v>
          </cell>
          <cell r="F30">
            <v>78.7</v>
          </cell>
        </row>
        <row r="31">
          <cell r="B31" t="str">
            <v>王茜</v>
          </cell>
          <cell r="C31" t="str">
            <v>公安局</v>
          </cell>
          <cell r="D31" t="str">
            <v>岗位2（其他勤务）</v>
          </cell>
          <cell r="E31">
            <v>215</v>
          </cell>
          <cell r="F31">
            <v>78.8</v>
          </cell>
        </row>
        <row r="32">
          <cell r="B32" t="str">
            <v>陈琳莎</v>
          </cell>
          <cell r="C32" t="str">
            <v>公安局</v>
          </cell>
          <cell r="D32" t="str">
            <v>岗位2（其他勤务）</v>
          </cell>
          <cell r="E32">
            <v>250</v>
          </cell>
          <cell r="F32">
            <v>71.8</v>
          </cell>
        </row>
        <row r="33">
          <cell r="B33" t="str">
            <v>陈雅洁</v>
          </cell>
          <cell r="C33" t="str">
            <v>公安局</v>
          </cell>
          <cell r="D33" t="str">
            <v>岗位2（其他勤务）</v>
          </cell>
          <cell r="E33">
            <v>300</v>
          </cell>
          <cell r="F33">
            <v>63.4</v>
          </cell>
        </row>
        <row r="34">
          <cell r="B34" t="str">
            <v>应绣鸿</v>
          </cell>
          <cell r="C34" t="str">
            <v>公安局</v>
          </cell>
          <cell r="D34" t="str">
            <v>岗位2（其他勤务）</v>
          </cell>
          <cell r="E34">
            <v>265</v>
          </cell>
          <cell r="F34">
            <v>66.8</v>
          </cell>
        </row>
        <row r="35">
          <cell r="B35" t="str">
            <v>陶海燕</v>
          </cell>
          <cell r="C35" t="str">
            <v>公安局</v>
          </cell>
          <cell r="D35" t="str">
            <v>岗位2（其他勤务）</v>
          </cell>
          <cell r="E35">
            <v>225</v>
          </cell>
          <cell r="F35">
            <v>71.2</v>
          </cell>
        </row>
        <row r="36">
          <cell r="B36" t="str">
            <v>麻方圆</v>
          </cell>
          <cell r="C36" t="str">
            <v>公安局</v>
          </cell>
          <cell r="D36" t="str">
            <v>岗位2（其他勤务）</v>
          </cell>
          <cell r="E36">
            <v>205</v>
          </cell>
          <cell r="F36">
            <v>73.8</v>
          </cell>
        </row>
        <row r="37">
          <cell r="B37" t="str">
            <v>林瑞华</v>
          </cell>
          <cell r="C37" t="str">
            <v>公安局</v>
          </cell>
          <cell r="D37" t="str">
            <v>岗位2（其他勤务）</v>
          </cell>
          <cell r="E37">
            <v>235</v>
          </cell>
          <cell r="F37">
            <v>67.4</v>
          </cell>
        </row>
        <row r="38">
          <cell r="B38" t="str">
            <v>陈晨</v>
          </cell>
          <cell r="C38" t="str">
            <v>公安局</v>
          </cell>
          <cell r="D38" t="str">
            <v>岗位2（其他勤务）</v>
          </cell>
          <cell r="E38">
            <v>235</v>
          </cell>
          <cell r="F38">
            <v>66.4</v>
          </cell>
        </row>
        <row r="39">
          <cell r="B39" t="str">
            <v>姚乐丽</v>
          </cell>
          <cell r="C39" t="str">
            <v>公安局</v>
          </cell>
          <cell r="D39" t="str">
            <v>岗位2（其他勤务）</v>
          </cell>
          <cell r="E39">
            <v>245</v>
          </cell>
          <cell r="F39">
            <v>64.3</v>
          </cell>
        </row>
        <row r="40">
          <cell r="B40" t="str">
            <v>黄安彤</v>
          </cell>
          <cell r="C40" t="str">
            <v>公安局</v>
          </cell>
          <cell r="D40" t="str">
            <v>岗位2（其他勤务）</v>
          </cell>
          <cell r="E40">
            <v>225</v>
          </cell>
          <cell r="F40">
            <v>64</v>
          </cell>
        </row>
        <row r="41">
          <cell r="B41" t="str">
            <v>李思薇</v>
          </cell>
          <cell r="C41" t="str">
            <v>公安局</v>
          </cell>
          <cell r="D41" t="str">
            <v>岗位2（其他勤务）</v>
          </cell>
          <cell r="E41">
            <v>205</v>
          </cell>
          <cell r="F41">
            <v>66.4</v>
          </cell>
        </row>
        <row r="42">
          <cell r="B42" t="str">
            <v>林慧婷</v>
          </cell>
          <cell r="C42" t="str">
            <v>公安局</v>
          </cell>
          <cell r="D42" t="str">
            <v>岗位2（其他勤务）</v>
          </cell>
          <cell r="E42">
            <v>210</v>
          </cell>
          <cell r="F42">
            <v>64.4</v>
          </cell>
        </row>
        <row r="43">
          <cell r="B43" t="str">
            <v>林诗熠</v>
          </cell>
          <cell r="C43" t="str">
            <v>公安局</v>
          </cell>
          <cell r="D43" t="str">
            <v>岗位2（其他勤务）</v>
          </cell>
          <cell r="E43">
            <v>230</v>
          </cell>
          <cell r="F43">
            <v>61</v>
          </cell>
        </row>
        <row r="44">
          <cell r="B44" t="str">
            <v>周羿彤</v>
          </cell>
          <cell r="C44" t="str">
            <v>公安局</v>
          </cell>
          <cell r="D44" t="str">
            <v>岗位2（其他勤务）</v>
          </cell>
          <cell r="E44">
            <v>210</v>
          </cell>
          <cell r="F44">
            <v>60.6</v>
          </cell>
        </row>
        <row r="45">
          <cell r="B45" t="str">
            <v>朱晓冰</v>
          </cell>
          <cell r="C45" t="str">
            <v>公安局</v>
          </cell>
          <cell r="D45" t="str">
            <v>岗位2（其他勤务）</v>
          </cell>
          <cell r="E45">
            <v>205</v>
          </cell>
          <cell r="F45">
            <v>61.3</v>
          </cell>
        </row>
        <row r="46">
          <cell r="B46" t="str">
            <v>楼晨琦</v>
          </cell>
          <cell r="C46" t="str">
            <v>公安局</v>
          </cell>
          <cell r="D46" t="str">
            <v>岗位2（其他勤务）</v>
          </cell>
          <cell r="E46">
            <v>220</v>
          </cell>
          <cell r="F46">
            <v>58.2</v>
          </cell>
        </row>
        <row r="47">
          <cell r="B47" t="str">
            <v>江静秋</v>
          </cell>
          <cell r="C47" t="str">
            <v>公安局</v>
          </cell>
          <cell r="D47" t="str">
            <v>岗位2（其他勤务）</v>
          </cell>
          <cell r="E47">
            <v>205</v>
          </cell>
          <cell r="F47">
            <v>59.2</v>
          </cell>
        </row>
        <row r="48">
          <cell r="B48" t="str">
            <v>卢蕾</v>
          </cell>
          <cell r="C48" t="str">
            <v>公安局</v>
          </cell>
          <cell r="D48" t="str">
            <v>岗位2（其他勤务）</v>
          </cell>
          <cell r="E48">
            <v>265</v>
          </cell>
          <cell r="F48">
            <v>48.9</v>
          </cell>
        </row>
        <row r="49">
          <cell r="B49" t="str">
            <v>李霄慧</v>
          </cell>
          <cell r="C49" t="str">
            <v>公安局</v>
          </cell>
          <cell r="D49" t="str">
            <v>岗位2（其他勤务）</v>
          </cell>
          <cell r="E49">
            <v>220</v>
          </cell>
          <cell r="F49">
            <v>52.6</v>
          </cell>
        </row>
        <row r="50">
          <cell r="B50" t="str">
            <v>何双双</v>
          </cell>
          <cell r="C50" t="str">
            <v>公安局</v>
          </cell>
          <cell r="D50" t="str">
            <v>岗位2（其他勤务）</v>
          </cell>
          <cell r="E50">
            <v>215</v>
          </cell>
          <cell r="F50">
            <v>52.4</v>
          </cell>
        </row>
        <row r="51">
          <cell r="B51" t="str">
            <v>江怡萱</v>
          </cell>
          <cell r="C51" t="str">
            <v>公安局</v>
          </cell>
          <cell r="D51" t="str">
            <v>岗位2（其他勤务）</v>
          </cell>
          <cell r="E51">
            <v>195</v>
          </cell>
          <cell r="F51">
            <v>49.4</v>
          </cell>
        </row>
        <row r="52">
          <cell r="B52" t="str">
            <v>朱镜霈</v>
          </cell>
          <cell r="C52" t="str">
            <v>公安局</v>
          </cell>
          <cell r="D52" t="str">
            <v>岗位2（其他勤务）</v>
          </cell>
          <cell r="E52">
            <v>200</v>
          </cell>
          <cell r="F52">
            <v>0</v>
          </cell>
        </row>
        <row r="53">
          <cell r="B53" t="str">
            <v>李爽</v>
          </cell>
          <cell r="C53" t="str">
            <v>公安局</v>
          </cell>
          <cell r="D53" t="str">
            <v>岗位2（其他勤务）</v>
          </cell>
          <cell r="E53">
            <v>185</v>
          </cell>
          <cell r="F53">
            <v>0</v>
          </cell>
        </row>
        <row r="54">
          <cell r="B54" t="str">
            <v>王雪琦</v>
          </cell>
          <cell r="C54" t="str">
            <v>公安局</v>
          </cell>
          <cell r="D54" t="str">
            <v>岗位3（监察留置）</v>
          </cell>
          <cell r="E54">
            <v>265</v>
          </cell>
          <cell r="F54">
            <v>56.5</v>
          </cell>
        </row>
        <row r="55">
          <cell r="B55" t="str">
            <v>杨健</v>
          </cell>
          <cell r="C55" t="str">
            <v>公安局</v>
          </cell>
          <cell r="D55" t="str">
            <v>岗位3（监察留置）</v>
          </cell>
          <cell r="E55">
            <v>195</v>
          </cell>
          <cell r="F55">
            <v>65</v>
          </cell>
        </row>
        <row r="56">
          <cell r="B56" t="str">
            <v>吴江柯</v>
          </cell>
          <cell r="C56" t="str">
            <v>公安局</v>
          </cell>
          <cell r="D56" t="str">
            <v>岗位3（监察留置）</v>
          </cell>
          <cell r="E56">
            <v>205</v>
          </cell>
          <cell r="F56">
            <v>59.7</v>
          </cell>
        </row>
        <row r="57">
          <cell r="B57" t="str">
            <v>陶永清</v>
          </cell>
          <cell r="C57" t="str">
            <v>公安局</v>
          </cell>
          <cell r="D57" t="str">
            <v>岗位3（监察留置）</v>
          </cell>
          <cell r="E57">
            <v>255</v>
          </cell>
          <cell r="F57">
            <v>43.1</v>
          </cell>
        </row>
        <row r="58">
          <cell r="B58" t="str">
            <v>李程</v>
          </cell>
          <cell r="C58" t="str">
            <v>公安局</v>
          </cell>
          <cell r="D58" t="str">
            <v>岗位4（交通管理）</v>
          </cell>
          <cell r="E58">
            <v>190</v>
          </cell>
          <cell r="F58">
            <v>75.8</v>
          </cell>
        </row>
        <row r="59">
          <cell r="B59" t="str">
            <v>李晓超</v>
          </cell>
          <cell r="C59" t="str">
            <v>公安局</v>
          </cell>
          <cell r="D59" t="str">
            <v>岗位4（交通管理）</v>
          </cell>
          <cell r="E59">
            <v>235</v>
          </cell>
          <cell r="F59">
            <v>65.7</v>
          </cell>
        </row>
        <row r="60">
          <cell r="B60" t="str">
            <v>丁泽杰</v>
          </cell>
          <cell r="C60" t="str">
            <v>公安局</v>
          </cell>
          <cell r="D60" t="str">
            <v>岗位4（交通管理）</v>
          </cell>
          <cell r="E60">
            <v>225</v>
          </cell>
          <cell r="F60">
            <v>64.5</v>
          </cell>
        </row>
        <row r="61">
          <cell r="B61" t="str">
            <v>胡俊超</v>
          </cell>
          <cell r="C61" t="str">
            <v>公安局</v>
          </cell>
          <cell r="D61" t="str">
            <v>岗位4（交通管理）</v>
          </cell>
          <cell r="E61">
            <v>260</v>
          </cell>
          <cell r="F61">
            <v>56.9</v>
          </cell>
        </row>
        <row r="62">
          <cell r="B62" t="str">
            <v>樊佳伟</v>
          </cell>
          <cell r="C62" t="str">
            <v>公安局</v>
          </cell>
          <cell r="D62" t="str">
            <v>岗位4（交通管理）</v>
          </cell>
          <cell r="E62">
            <v>255</v>
          </cell>
          <cell r="F62">
            <v>56.5</v>
          </cell>
        </row>
        <row r="63">
          <cell r="B63" t="str">
            <v>郑颖杰</v>
          </cell>
          <cell r="C63" t="str">
            <v>公安局</v>
          </cell>
          <cell r="D63" t="str">
            <v>岗位4（交通管理）</v>
          </cell>
          <cell r="E63">
            <v>180</v>
          </cell>
          <cell r="F63">
            <v>64.1</v>
          </cell>
        </row>
        <row r="64">
          <cell r="B64" t="str">
            <v>徐朝航</v>
          </cell>
          <cell r="C64" t="str">
            <v>公安局</v>
          </cell>
          <cell r="D64" t="str">
            <v>岗位4（交通管理）</v>
          </cell>
          <cell r="E64">
            <v>270</v>
          </cell>
          <cell r="F64">
            <v>47.2</v>
          </cell>
        </row>
        <row r="65">
          <cell r="B65" t="str">
            <v>樊雨苗</v>
          </cell>
          <cell r="C65" t="str">
            <v>公安局</v>
          </cell>
          <cell r="D65" t="str">
            <v>岗位4（交通管理）</v>
          </cell>
          <cell r="E65">
            <v>185</v>
          </cell>
          <cell r="F65">
            <v>59.7</v>
          </cell>
        </row>
        <row r="66">
          <cell r="B66" t="str">
            <v>林武威</v>
          </cell>
          <cell r="C66" t="str">
            <v>公安局</v>
          </cell>
          <cell r="D66" t="str">
            <v>岗位4（交通管理）</v>
          </cell>
          <cell r="E66">
            <v>230</v>
          </cell>
          <cell r="F66">
            <v>50.9</v>
          </cell>
        </row>
        <row r="67">
          <cell r="B67" t="str">
            <v>丁一巍</v>
          </cell>
          <cell r="C67" t="str">
            <v>公安局</v>
          </cell>
          <cell r="D67" t="str">
            <v>岗位4（交通管理）</v>
          </cell>
          <cell r="E67">
            <v>225</v>
          </cell>
          <cell r="F67">
            <v>50.9</v>
          </cell>
        </row>
        <row r="68">
          <cell r="B68" t="str">
            <v>刘林华</v>
          </cell>
          <cell r="C68" t="str">
            <v>公安局</v>
          </cell>
          <cell r="D68" t="str">
            <v>岗位4（交通管理）</v>
          </cell>
          <cell r="E68">
            <v>190</v>
          </cell>
          <cell r="F68">
            <v>54.8</v>
          </cell>
        </row>
        <row r="69">
          <cell r="B69" t="str">
            <v>陈思奎</v>
          </cell>
          <cell r="C69" t="str">
            <v>公安局</v>
          </cell>
          <cell r="D69" t="str">
            <v>岗位4（交通管理）</v>
          </cell>
          <cell r="E69">
            <v>225</v>
          </cell>
          <cell r="F69">
            <v>45.9</v>
          </cell>
        </row>
        <row r="70">
          <cell r="B70" t="str">
            <v>丁培瑜</v>
          </cell>
          <cell r="C70" t="str">
            <v>公安局</v>
          </cell>
          <cell r="D70" t="str">
            <v>岗位4（交通管理）</v>
          </cell>
          <cell r="E70">
            <v>215</v>
          </cell>
          <cell r="F70">
            <v>0</v>
          </cell>
        </row>
        <row r="71">
          <cell r="B71" t="str">
            <v>陈乐</v>
          </cell>
          <cell r="C71" t="str">
            <v>公安局</v>
          </cell>
          <cell r="D71" t="str">
            <v>岗位5（交通管理）</v>
          </cell>
          <cell r="E71">
            <v>245</v>
          </cell>
          <cell r="F71">
            <v>76.1</v>
          </cell>
        </row>
        <row r="72">
          <cell r="B72" t="str">
            <v>陈向晶</v>
          </cell>
          <cell r="C72" t="str">
            <v>公安局</v>
          </cell>
          <cell r="D72" t="str">
            <v>岗位5（交通管理）</v>
          </cell>
          <cell r="E72">
            <v>265</v>
          </cell>
          <cell r="F72">
            <v>71.3</v>
          </cell>
        </row>
        <row r="73">
          <cell r="B73" t="str">
            <v>刘晓楚</v>
          </cell>
          <cell r="C73" t="str">
            <v>公安局</v>
          </cell>
          <cell r="D73" t="str">
            <v>岗位5（交通管理）</v>
          </cell>
          <cell r="E73">
            <v>250</v>
          </cell>
          <cell r="F73">
            <v>69.1</v>
          </cell>
        </row>
        <row r="74">
          <cell r="B74" t="str">
            <v>麻益敏</v>
          </cell>
          <cell r="C74" t="str">
            <v>公安局</v>
          </cell>
          <cell r="D74" t="str">
            <v>岗位5（交通管理）</v>
          </cell>
          <cell r="E74">
            <v>255</v>
          </cell>
          <cell r="F74">
            <v>67.7</v>
          </cell>
        </row>
        <row r="75">
          <cell r="B75" t="str">
            <v>李圆圆</v>
          </cell>
          <cell r="C75" t="str">
            <v>公安局</v>
          </cell>
          <cell r="D75" t="str">
            <v>岗位5（交通管理）</v>
          </cell>
          <cell r="E75">
            <v>245</v>
          </cell>
          <cell r="F75">
            <v>68</v>
          </cell>
        </row>
        <row r="76">
          <cell r="B76" t="str">
            <v>翟江涛</v>
          </cell>
          <cell r="C76" t="str">
            <v>公安局</v>
          </cell>
          <cell r="D76" t="str">
            <v>岗位5（交通管理）</v>
          </cell>
          <cell r="E76">
            <v>240</v>
          </cell>
          <cell r="F76">
            <v>68.6</v>
          </cell>
        </row>
        <row r="77">
          <cell r="B77" t="str">
            <v>李亚璐</v>
          </cell>
          <cell r="C77" t="str">
            <v>公安局</v>
          </cell>
          <cell r="D77" t="str">
            <v>岗位5（交通管理）</v>
          </cell>
          <cell r="E77">
            <v>205</v>
          </cell>
          <cell r="F77">
            <v>74.4</v>
          </cell>
        </row>
        <row r="78">
          <cell r="B78" t="str">
            <v>蔡姝英</v>
          </cell>
          <cell r="C78" t="str">
            <v>公安局</v>
          </cell>
          <cell r="D78" t="str">
            <v>岗位5（交通管理）</v>
          </cell>
          <cell r="E78">
            <v>190</v>
          </cell>
          <cell r="F78">
            <v>73.5</v>
          </cell>
        </row>
        <row r="79">
          <cell r="B79" t="str">
            <v>梅益笑</v>
          </cell>
          <cell r="C79" t="str">
            <v>公安局</v>
          </cell>
          <cell r="D79" t="str">
            <v>岗位5（交通管理）</v>
          </cell>
          <cell r="E79">
            <v>260</v>
          </cell>
          <cell r="F79">
            <v>61.4</v>
          </cell>
        </row>
        <row r="80">
          <cell r="B80" t="str">
            <v>陈佳苹</v>
          </cell>
          <cell r="C80" t="str">
            <v>公安局</v>
          </cell>
          <cell r="D80" t="str">
            <v>岗位5（交通管理）</v>
          </cell>
          <cell r="E80">
            <v>200</v>
          </cell>
          <cell r="F80">
            <v>70</v>
          </cell>
        </row>
        <row r="81">
          <cell r="B81" t="str">
            <v>虞刘佳</v>
          </cell>
          <cell r="C81" t="str">
            <v>公安局</v>
          </cell>
          <cell r="D81" t="str">
            <v>岗位5（交通管理）</v>
          </cell>
          <cell r="E81">
            <v>220</v>
          </cell>
          <cell r="F81">
            <v>64</v>
          </cell>
        </row>
        <row r="82">
          <cell r="B82" t="str">
            <v>王楚仪</v>
          </cell>
          <cell r="C82" t="str">
            <v>公安局</v>
          </cell>
          <cell r="D82" t="str">
            <v>岗位5（交通管理）</v>
          </cell>
          <cell r="E82">
            <v>240</v>
          </cell>
          <cell r="F82">
            <v>58.6</v>
          </cell>
        </row>
        <row r="83">
          <cell r="B83" t="str">
            <v>陶莉</v>
          </cell>
          <cell r="C83" t="str">
            <v>公安局</v>
          </cell>
          <cell r="D83" t="str">
            <v>岗位5（交通管理）</v>
          </cell>
          <cell r="E83">
            <v>215</v>
          </cell>
          <cell r="F83">
            <v>62.3</v>
          </cell>
        </row>
        <row r="84">
          <cell r="B84" t="str">
            <v>陈晓晶</v>
          </cell>
          <cell r="C84" t="str">
            <v>公安局</v>
          </cell>
          <cell r="D84" t="str">
            <v>岗位5（交通管理）</v>
          </cell>
          <cell r="E84">
            <v>185</v>
          </cell>
          <cell r="F84">
            <v>66.9</v>
          </cell>
        </row>
        <row r="85">
          <cell r="B85" t="str">
            <v>胡佳琳</v>
          </cell>
          <cell r="C85" t="str">
            <v>公安局</v>
          </cell>
          <cell r="D85" t="str">
            <v>岗位5（交通管理）</v>
          </cell>
          <cell r="E85">
            <v>195</v>
          </cell>
          <cell r="F85">
            <v>62.5</v>
          </cell>
        </row>
        <row r="86">
          <cell r="B86" t="str">
            <v>麻梦杨</v>
          </cell>
          <cell r="C86" t="str">
            <v>公安局</v>
          </cell>
          <cell r="D86" t="str">
            <v>岗位5（交通管理）</v>
          </cell>
          <cell r="E86">
            <v>205</v>
          </cell>
          <cell r="F86">
            <v>58.8</v>
          </cell>
        </row>
        <row r="87">
          <cell r="B87" t="str">
            <v>施陶静</v>
          </cell>
          <cell r="C87" t="str">
            <v>公安局</v>
          </cell>
          <cell r="D87" t="str">
            <v>岗位5（交通管理）</v>
          </cell>
          <cell r="E87">
            <v>210</v>
          </cell>
          <cell r="F87">
            <v>57.9</v>
          </cell>
        </row>
        <row r="88">
          <cell r="B88" t="str">
            <v>邓东梅</v>
          </cell>
          <cell r="C88" t="str">
            <v>公安局</v>
          </cell>
          <cell r="D88" t="str">
            <v>岗位5（交通管理）</v>
          </cell>
          <cell r="E88">
            <v>240</v>
          </cell>
          <cell r="F88">
            <v>49.6</v>
          </cell>
        </row>
        <row r="89">
          <cell r="B89" t="str">
            <v>吴宁</v>
          </cell>
          <cell r="C89" t="str">
            <v>公安局</v>
          </cell>
          <cell r="D89" t="str">
            <v>岗位5（交通管理）</v>
          </cell>
          <cell r="E89">
            <v>240</v>
          </cell>
          <cell r="F89">
            <v>42.3</v>
          </cell>
        </row>
        <row r="90">
          <cell r="B90" t="str">
            <v>丁李霞</v>
          </cell>
          <cell r="C90" t="str">
            <v>公安局</v>
          </cell>
          <cell r="D90" t="str">
            <v>岗位5（交通管理）</v>
          </cell>
          <cell r="E90">
            <v>190</v>
          </cell>
          <cell r="F90">
            <v>48.3</v>
          </cell>
        </row>
        <row r="91">
          <cell r="B91" t="str">
            <v>李炜佳</v>
          </cell>
          <cell r="C91" t="str">
            <v>公安局</v>
          </cell>
          <cell r="D91" t="str">
            <v>岗位5（交通管理）</v>
          </cell>
          <cell r="E91">
            <v>265</v>
          </cell>
          <cell r="F91">
            <v>0</v>
          </cell>
        </row>
        <row r="92">
          <cell r="B92" t="str">
            <v>姓名</v>
          </cell>
          <cell r="C92" t="str">
            <v>报考单位</v>
          </cell>
          <cell r="D92" t="str">
            <v>报考岗位</v>
          </cell>
        </row>
        <row r="92">
          <cell r="F92" t="str">
            <v>技能测试成绩</v>
          </cell>
        </row>
        <row r="93">
          <cell r="B93" t="str">
            <v>吴荣</v>
          </cell>
          <cell r="C93" t="str">
            <v>公安局</v>
          </cell>
          <cell r="D93" t="str">
            <v>岗位7（驾驶员）</v>
          </cell>
        </row>
        <row r="93">
          <cell r="F93">
            <v>96.66</v>
          </cell>
        </row>
        <row r="94">
          <cell r="B94" t="str">
            <v>王靖博</v>
          </cell>
          <cell r="C94" t="str">
            <v>公安局</v>
          </cell>
          <cell r="D94" t="str">
            <v>岗位7（驾驶员）</v>
          </cell>
        </row>
        <row r="94">
          <cell r="F94">
            <v>93.33</v>
          </cell>
        </row>
        <row r="95">
          <cell r="B95" t="str">
            <v>刘时勇</v>
          </cell>
          <cell r="C95" t="str">
            <v>公安局</v>
          </cell>
          <cell r="D95" t="str">
            <v>岗位7（驾驶员）</v>
          </cell>
        </row>
        <row r="95">
          <cell r="F95">
            <v>89.33</v>
          </cell>
        </row>
        <row r="96">
          <cell r="B96" t="str">
            <v>胡伟坚</v>
          </cell>
          <cell r="C96" t="str">
            <v>公安局</v>
          </cell>
          <cell r="D96" t="str">
            <v>岗位7（驾驶员）</v>
          </cell>
        </row>
        <row r="96">
          <cell r="F96">
            <v>87.33</v>
          </cell>
        </row>
        <row r="97">
          <cell r="B97" t="str">
            <v>林伟民</v>
          </cell>
          <cell r="C97" t="str">
            <v>公安局</v>
          </cell>
          <cell r="D97" t="str">
            <v>岗位7（驾驶员）</v>
          </cell>
        </row>
        <row r="97">
          <cell r="F97">
            <v>86.66</v>
          </cell>
        </row>
        <row r="98">
          <cell r="B98" t="str">
            <v>李旭东</v>
          </cell>
          <cell r="C98" t="str">
            <v>公安局</v>
          </cell>
          <cell r="D98" t="str">
            <v>岗位7（驾驶员）</v>
          </cell>
        </row>
        <row r="98">
          <cell r="F98">
            <v>81.66</v>
          </cell>
        </row>
        <row r="99">
          <cell r="B99" t="str">
            <v>厉飞蜂</v>
          </cell>
          <cell r="C99" t="str">
            <v>公安局</v>
          </cell>
          <cell r="D99" t="str">
            <v>岗位7（驾驶员）</v>
          </cell>
        </row>
        <row r="99">
          <cell r="F99">
            <v>79.66</v>
          </cell>
        </row>
        <row r="100">
          <cell r="B100" t="str">
            <v>应晨曦</v>
          </cell>
          <cell r="C100" t="str">
            <v>公安局</v>
          </cell>
          <cell r="D100" t="str">
            <v>岗位7（驾驶员）</v>
          </cell>
        </row>
        <row r="100">
          <cell r="F100">
            <v>75.66</v>
          </cell>
        </row>
        <row r="101">
          <cell r="B101" t="str">
            <v>潘丁瑞</v>
          </cell>
          <cell r="C101" t="str">
            <v>公安局</v>
          </cell>
          <cell r="D101" t="str">
            <v>岗位7（驾驶员）</v>
          </cell>
        </row>
        <row r="101">
          <cell r="F101">
            <v>73.33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abSelected="1" workbookViewId="0">
      <selection activeCell="N51" sqref="N51"/>
    </sheetView>
  </sheetViews>
  <sheetFormatPr defaultColWidth="9" defaultRowHeight="13.5"/>
  <cols>
    <col min="1" max="1" width="4.89166666666667" style="1" customWidth="1"/>
    <col min="2" max="2" width="8.25" style="1" customWidth="1"/>
    <col min="3" max="3" width="5.44166666666667" style="1" customWidth="1"/>
    <col min="4" max="4" width="13" style="1" customWidth="1"/>
    <col min="5" max="5" width="9.225" style="1" customWidth="1"/>
    <col min="6" max="6" width="18" style="1" customWidth="1"/>
    <col min="7" max="8" width="9.33333333333333" style="1" customWidth="1"/>
    <col min="9" max="9" width="9.55833333333333" style="1" customWidth="1"/>
    <col min="10" max="10" width="9.55833333333333" style="5" customWidth="1"/>
    <col min="11" max="11" width="5.25" style="1" customWidth="1"/>
    <col min="12" max="16384" width="9" style="1"/>
  </cols>
  <sheetData>
    <row r="1" s="1" customFormat="1" ht="48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3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7" t="s">
        <v>12</v>
      </c>
    </row>
    <row r="3" s="3" customFormat="1" ht="23" customHeight="1" spans="1:12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>
        <f>VLOOKUP(B3,[1]Sheet1!$B:$E,4,0)</f>
        <v>255</v>
      </c>
      <c r="H3" s="9">
        <f>VLOOKUP(B3,[1]Sheet1!$B:$F,5,0)</f>
        <v>77.5</v>
      </c>
      <c r="I3" s="18">
        <v>75.94</v>
      </c>
      <c r="J3" s="19">
        <f>G3/3*0.2+H3*0.4+I3*0.4</f>
        <v>78.376</v>
      </c>
      <c r="K3" s="9">
        <v>1</v>
      </c>
      <c r="L3" s="8" t="s">
        <v>18</v>
      </c>
    </row>
    <row r="4" s="4" customFormat="1" ht="23" customHeight="1" spans="1:12">
      <c r="A4" s="9">
        <v>2</v>
      </c>
      <c r="B4" s="9" t="s">
        <v>19</v>
      </c>
      <c r="C4" s="9" t="s">
        <v>14</v>
      </c>
      <c r="D4" s="9" t="s">
        <v>20</v>
      </c>
      <c r="E4" s="9" t="s">
        <v>16</v>
      </c>
      <c r="F4" s="9" t="s">
        <v>17</v>
      </c>
      <c r="G4" s="9">
        <f>VLOOKUP(B4,[1]Sheet1!$B:$E,4,0)</f>
        <v>225</v>
      </c>
      <c r="H4" s="9">
        <f>VLOOKUP(B4,[1]Sheet1!$B:$F,5,0)</f>
        <v>69.3</v>
      </c>
      <c r="I4" s="18">
        <v>80.44</v>
      </c>
      <c r="J4" s="19">
        <f t="shared" ref="J4:J35" si="0">G4/3*0.2+H4*0.4+I4*0.4</f>
        <v>74.896</v>
      </c>
      <c r="K4" s="9">
        <v>2</v>
      </c>
      <c r="L4" s="8" t="s">
        <v>18</v>
      </c>
    </row>
    <row r="5" s="4" customFormat="1" ht="23" customHeight="1" spans="1:12">
      <c r="A5" s="8">
        <v>3</v>
      </c>
      <c r="B5" s="9" t="s">
        <v>21</v>
      </c>
      <c r="C5" s="9" t="s">
        <v>14</v>
      </c>
      <c r="D5" s="9" t="s">
        <v>22</v>
      </c>
      <c r="E5" s="9" t="s">
        <v>16</v>
      </c>
      <c r="F5" s="9" t="s">
        <v>17</v>
      </c>
      <c r="G5" s="9">
        <f>VLOOKUP(B5,[1]Sheet1!$B:$E,4,0)</f>
        <v>250</v>
      </c>
      <c r="H5" s="9">
        <f>VLOOKUP(B5,[1]Sheet1!$B:$F,5,0)</f>
        <v>67.3</v>
      </c>
      <c r="I5" s="18">
        <v>77.84</v>
      </c>
      <c r="J5" s="19">
        <f t="shared" si="0"/>
        <v>74.7226666666667</v>
      </c>
      <c r="K5" s="9">
        <v>3</v>
      </c>
      <c r="L5" s="8" t="s">
        <v>18</v>
      </c>
    </row>
    <row r="6" s="4" customFormat="1" ht="23" customHeight="1" spans="1:12">
      <c r="A6" s="9">
        <v>4</v>
      </c>
      <c r="B6" s="9" t="s">
        <v>23</v>
      </c>
      <c r="C6" s="9" t="s">
        <v>14</v>
      </c>
      <c r="D6" s="9" t="s">
        <v>24</v>
      </c>
      <c r="E6" s="9" t="s">
        <v>16</v>
      </c>
      <c r="F6" s="9" t="s">
        <v>17</v>
      </c>
      <c r="G6" s="9">
        <f>VLOOKUP(B6,[1]Sheet1!$B:$E,4,0)</f>
        <v>250</v>
      </c>
      <c r="H6" s="9">
        <f>VLOOKUP(B6,[1]Sheet1!$B:$F,5,0)</f>
        <v>59.3</v>
      </c>
      <c r="I6" s="19">
        <v>78.8</v>
      </c>
      <c r="J6" s="19">
        <f t="shared" si="0"/>
        <v>71.9066666666667</v>
      </c>
      <c r="K6" s="9">
        <v>4</v>
      </c>
      <c r="L6" s="8" t="s">
        <v>18</v>
      </c>
    </row>
    <row r="7" s="4" customFormat="1" ht="23" customHeight="1" spans="1:12">
      <c r="A7" s="8">
        <v>5</v>
      </c>
      <c r="B7" s="9" t="s">
        <v>25</v>
      </c>
      <c r="C7" s="9" t="s">
        <v>14</v>
      </c>
      <c r="D7" s="9" t="s">
        <v>26</v>
      </c>
      <c r="E7" s="9" t="s">
        <v>16</v>
      </c>
      <c r="F7" s="9" t="s">
        <v>17</v>
      </c>
      <c r="G7" s="9">
        <f>VLOOKUP(B7,[1]Sheet1!$B:$E,4,0)</f>
        <v>235</v>
      </c>
      <c r="H7" s="9">
        <f>VLOOKUP(B7,[1]Sheet1!$B:$F,5,0)</f>
        <v>62.7</v>
      </c>
      <c r="I7" s="18">
        <v>77.58</v>
      </c>
      <c r="J7" s="19">
        <f t="shared" si="0"/>
        <v>71.7786666666667</v>
      </c>
      <c r="K7" s="9">
        <v>5</v>
      </c>
      <c r="L7" s="8" t="s">
        <v>18</v>
      </c>
    </row>
    <row r="8" s="4" customFormat="1" ht="23" customHeight="1" spans="1:12">
      <c r="A8" s="9">
        <v>6</v>
      </c>
      <c r="B8" s="9" t="s">
        <v>27</v>
      </c>
      <c r="C8" s="9" t="s">
        <v>14</v>
      </c>
      <c r="D8" s="9" t="s">
        <v>28</v>
      </c>
      <c r="E8" s="9" t="s">
        <v>16</v>
      </c>
      <c r="F8" s="9" t="s">
        <v>17</v>
      </c>
      <c r="G8" s="9">
        <f>VLOOKUP(B8,[1]Sheet1!$B:$E,4,0)</f>
        <v>245</v>
      </c>
      <c r="H8" s="9">
        <f>VLOOKUP(B8,[1]Sheet1!$B:$F,5,0)</f>
        <v>59.9</v>
      </c>
      <c r="I8" s="18">
        <v>77.18</v>
      </c>
      <c r="J8" s="19">
        <f t="shared" si="0"/>
        <v>71.1653333333333</v>
      </c>
      <c r="K8" s="9">
        <v>6</v>
      </c>
      <c r="L8" s="8" t="s">
        <v>18</v>
      </c>
    </row>
    <row r="9" s="4" customFormat="1" ht="23" customHeight="1" spans="1:12">
      <c r="A9" s="8">
        <v>7</v>
      </c>
      <c r="B9" s="9" t="s">
        <v>29</v>
      </c>
      <c r="C9" s="9" t="s">
        <v>14</v>
      </c>
      <c r="D9" s="9" t="s">
        <v>30</v>
      </c>
      <c r="E9" s="9" t="s">
        <v>16</v>
      </c>
      <c r="F9" s="9" t="s">
        <v>17</v>
      </c>
      <c r="G9" s="9">
        <f>VLOOKUP(B9,[1]Sheet1!$B:$E,4,0)</f>
        <v>215</v>
      </c>
      <c r="H9" s="9">
        <f>VLOOKUP(B9,[1]Sheet1!$B:$F,5,0)</f>
        <v>64.5</v>
      </c>
      <c r="I9" s="18">
        <v>77.26</v>
      </c>
      <c r="J9" s="19">
        <f t="shared" si="0"/>
        <v>71.0373333333334</v>
      </c>
      <c r="K9" s="9">
        <v>7</v>
      </c>
      <c r="L9" s="8" t="s">
        <v>18</v>
      </c>
    </row>
    <row r="10" s="4" customFormat="1" ht="23" customHeight="1" spans="1:12">
      <c r="A10" s="9">
        <v>8</v>
      </c>
      <c r="B10" s="9" t="s">
        <v>31</v>
      </c>
      <c r="C10" s="9" t="s">
        <v>14</v>
      </c>
      <c r="D10" s="9" t="s">
        <v>32</v>
      </c>
      <c r="E10" s="9" t="s">
        <v>16</v>
      </c>
      <c r="F10" s="9" t="s">
        <v>17</v>
      </c>
      <c r="G10" s="9">
        <f>VLOOKUP(B10,[1]Sheet1!$B:$E,4,0)</f>
        <v>190</v>
      </c>
      <c r="H10" s="9">
        <f>VLOOKUP(B10,[1]Sheet1!$B:$F,5,0)</f>
        <v>65.3</v>
      </c>
      <c r="I10" s="18">
        <v>77.22</v>
      </c>
      <c r="J10" s="19">
        <f t="shared" si="0"/>
        <v>69.6746666666667</v>
      </c>
      <c r="K10" s="9">
        <v>8</v>
      </c>
      <c r="L10" s="8" t="s">
        <v>18</v>
      </c>
    </row>
    <row r="11" s="4" customFormat="1" ht="23" customHeight="1" spans="1:12">
      <c r="A11" s="8">
        <v>9</v>
      </c>
      <c r="B11" s="9" t="s">
        <v>33</v>
      </c>
      <c r="C11" s="9" t="s">
        <v>14</v>
      </c>
      <c r="D11" s="9" t="s">
        <v>34</v>
      </c>
      <c r="E11" s="9" t="s">
        <v>16</v>
      </c>
      <c r="F11" s="9" t="s">
        <v>17</v>
      </c>
      <c r="G11" s="9">
        <f>VLOOKUP(B11,[1]Sheet1!$B:$E,4,0)</f>
        <v>185</v>
      </c>
      <c r="H11" s="9">
        <f>VLOOKUP(B11,[1]Sheet1!$B:$F,5,0)</f>
        <v>70.8</v>
      </c>
      <c r="I11" s="18">
        <v>72.02</v>
      </c>
      <c r="J11" s="19">
        <f t="shared" si="0"/>
        <v>69.4613333333333</v>
      </c>
      <c r="K11" s="9">
        <v>9</v>
      </c>
      <c r="L11" s="8" t="s">
        <v>18</v>
      </c>
    </row>
    <row r="12" s="4" customFormat="1" ht="23" customHeight="1" spans="1:12">
      <c r="A12" s="9">
        <v>10</v>
      </c>
      <c r="B12" s="9" t="s">
        <v>35</v>
      </c>
      <c r="C12" s="9" t="s">
        <v>14</v>
      </c>
      <c r="D12" s="9" t="s">
        <v>36</v>
      </c>
      <c r="E12" s="9" t="s">
        <v>16</v>
      </c>
      <c r="F12" s="9" t="s">
        <v>17</v>
      </c>
      <c r="G12" s="9">
        <f>VLOOKUP(B12,[1]Sheet1!$B:$E,4,0)</f>
        <v>230</v>
      </c>
      <c r="H12" s="9">
        <f>VLOOKUP(B12,[1]Sheet1!$B:$F,5,0)</f>
        <v>60.6</v>
      </c>
      <c r="I12" s="18">
        <v>72.98</v>
      </c>
      <c r="J12" s="19">
        <f t="shared" si="0"/>
        <v>68.7653333333333</v>
      </c>
      <c r="K12" s="9">
        <v>10</v>
      </c>
      <c r="L12" s="8" t="s">
        <v>18</v>
      </c>
    </row>
    <row r="13" s="4" customFormat="1" ht="23" customHeight="1" spans="1:12">
      <c r="A13" s="8">
        <v>11</v>
      </c>
      <c r="B13" s="9" t="s">
        <v>37</v>
      </c>
      <c r="C13" s="9" t="s">
        <v>14</v>
      </c>
      <c r="D13" s="9" t="s">
        <v>38</v>
      </c>
      <c r="E13" s="9" t="s">
        <v>16</v>
      </c>
      <c r="F13" s="9" t="s">
        <v>17</v>
      </c>
      <c r="G13" s="9">
        <f>VLOOKUP(B13,[1]Sheet1!$B:$E,4,0)</f>
        <v>250</v>
      </c>
      <c r="H13" s="9">
        <f>VLOOKUP(B13,[1]Sheet1!$B:$F,5,0)</f>
        <v>55.8</v>
      </c>
      <c r="I13" s="19">
        <v>73.8</v>
      </c>
      <c r="J13" s="19">
        <f t="shared" si="0"/>
        <v>68.5066666666667</v>
      </c>
      <c r="K13" s="9">
        <v>11</v>
      </c>
      <c r="L13" s="8" t="s">
        <v>18</v>
      </c>
    </row>
    <row r="14" s="4" customFormat="1" ht="23" customHeight="1" spans="1:12">
      <c r="A14" s="9">
        <v>12</v>
      </c>
      <c r="B14" s="9" t="s">
        <v>39</v>
      </c>
      <c r="C14" s="9" t="s">
        <v>14</v>
      </c>
      <c r="D14" s="9" t="s">
        <v>40</v>
      </c>
      <c r="E14" s="9" t="s">
        <v>16</v>
      </c>
      <c r="F14" s="9" t="s">
        <v>17</v>
      </c>
      <c r="G14" s="9">
        <f>VLOOKUP(B14,[1]Sheet1!$B:$E,4,0)</f>
        <v>270</v>
      </c>
      <c r="H14" s="9">
        <f>VLOOKUP(B14,[1]Sheet1!$B:$F,5,0)</f>
        <v>55.4</v>
      </c>
      <c r="I14" s="18">
        <v>68.22</v>
      </c>
      <c r="J14" s="19">
        <f t="shared" si="0"/>
        <v>67.448</v>
      </c>
      <c r="K14" s="9">
        <v>12</v>
      </c>
      <c r="L14" s="8" t="s">
        <v>18</v>
      </c>
    </row>
    <row r="15" s="4" customFormat="1" ht="23" customHeight="1" spans="1:12">
      <c r="A15" s="8">
        <v>13</v>
      </c>
      <c r="B15" s="9" t="s">
        <v>41</v>
      </c>
      <c r="C15" s="9" t="s">
        <v>14</v>
      </c>
      <c r="D15" s="9" t="s">
        <v>42</v>
      </c>
      <c r="E15" s="9" t="s">
        <v>16</v>
      </c>
      <c r="F15" s="9" t="s">
        <v>17</v>
      </c>
      <c r="G15" s="9">
        <f>VLOOKUP(B15,[1]Sheet1!$B:$E,4,0)</f>
        <v>255</v>
      </c>
      <c r="H15" s="9">
        <f>VLOOKUP(B15,[1]Sheet1!$B:$F,5,0)</f>
        <v>60.4</v>
      </c>
      <c r="I15" s="19">
        <v>64.1</v>
      </c>
      <c r="J15" s="19">
        <f t="shared" si="0"/>
        <v>66.8</v>
      </c>
      <c r="K15" s="9">
        <v>13</v>
      </c>
      <c r="L15" s="8" t="s">
        <v>18</v>
      </c>
    </row>
    <row r="16" s="4" customFormat="1" ht="23" customHeight="1" spans="1:12">
      <c r="A16" s="9">
        <v>14</v>
      </c>
      <c r="B16" s="9" t="s">
        <v>43</v>
      </c>
      <c r="C16" s="9" t="s">
        <v>14</v>
      </c>
      <c r="D16" s="9" t="s">
        <v>44</v>
      </c>
      <c r="E16" s="9" t="s">
        <v>16</v>
      </c>
      <c r="F16" s="9" t="s">
        <v>17</v>
      </c>
      <c r="G16" s="9">
        <f>VLOOKUP(B16,[1]Sheet1!$B:$E,4,0)</f>
        <v>280</v>
      </c>
      <c r="H16" s="9">
        <f>VLOOKUP(B16,[1]Sheet1!$B:$F,5,0)</f>
        <v>44.4</v>
      </c>
      <c r="I16" s="18">
        <v>72.24</v>
      </c>
      <c r="J16" s="19">
        <f t="shared" si="0"/>
        <v>65.3226666666667</v>
      </c>
      <c r="K16" s="9">
        <v>14</v>
      </c>
      <c r="L16" s="8" t="s">
        <v>18</v>
      </c>
    </row>
    <row r="17" s="4" customFormat="1" ht="23" customHeight="1" spans="1:12">
      <c r="A17" s="8">
        <v>15</v>
      </c>
      <c r="B17" s="9" t="s">
        <v>45</v>
      </c>
      <c r="C17" s="9" t="s">
        <v>14</v>
      </c>
      <c r="D17" s="9" t="s">
        <v>46</v>
      </c>
      <c r="E17" s="9" t="s">
        <v>16</v>
      </c>
      <c r="F17" s="9" t="s">
        <v>17</v>
      </c>
      <c r="G17" s="9">
        <f>VLOOKUP(B17,[1]Sheet1!$B:$E,4,0)</f>
        <v>265</v>
      </c>
      <c r="H17" s="9">
        <f>VLOOKUP(B17,[1]Sheet1!$B:$F,5,0)</f>
        <v>46.6</v>
      </c>
      <c r="I17" s="18">
        <v>70.92</v>
      </c>
      <c r="J17" s="19">
        <f t="shared" si="0"/>
        <v>64.6746666666667</v>
      </c>
      <c r="K17" s="9">
        <v>15</v>
      </c>
      <c r="L17" s="8" t="s">
        <v>18</v>
      </c>
    </row>
    <row r="18" s="4" customFormat="1" ht="23" customHeight="1" spans="1:12">
      <c r="A18" s="9">
        <v>16</v>
      </c>
      <c r="B18" s="9" t="s">
        <v>47</v>
      </c>
      <c r="C18" s="9" t="s">
        <v>14</v>
      </c>
      <c r="D18" s="9" t="s">
        <v>48</v>
      </c>
      <c r="E18" s="9" t="s">
        <v>16</v>
      </c>
      <c r="F18" s="9" t="s">
        <v>17</v>
      </c>
      <c r="G18" s="9">
        <f>VLOOKUP(B18,[1]Sheet1!$B:$E,4,0)</f>
        <v>230</v>
      </c>
      <c r="H18" s="9">
        <f>VLOOKUP(B18,[1]Sheet1!$B:$F,5,0)</f>
        <v>41.7</v>
      </c>
      <c r="I18" s="18">
        <v>72.16</v>
      </c>
      <c r="J18" s="19">
        <f t="shared" si="0"/>
        <v>60.8773333333333</v>
      </c>
      <c r="K18" s="9">
        <v>16</v>
      </c>
      <c r="L18" s="8" t="s">
        <v>18</v>
      </c>
    </row>
    <row r="19" s="4" customFormat="1" ht="23" customHeight="1" spans="1:12">
      <c r="A19" s="8">
        <v>17</v>
      </c>
      <c r="B19" s="9" t="s">
        <v>49</v>
      </c>
      <c r="C19" s="9" t="s">
        <v>14</v>
      </c>
      <c r="D19" s="9" t="s">
        <v>50</v>
      </c>
      <c r="E19" s="9" t="s">
        <v>16</v>
      </c>
      <c r="F19" s="9" t="s">
        <v>17</v>
      </c>
      <c r="G19" s="9">
        <f>VLOOKUP(B19,[1]Sheet1!$B:$E,4,0)</f>
        <v>180</v>
      </c>
      <c r="H19" s="9">
        <f>VLOOKUP(B19,[1]Sheet1!$B:$F,5,0)</f>
        <v>49.8</v>
      </c>
      <c r="I19" s="18">
        <v>70.04</v>
      </c>
      <c r="J19" s="19">
        <f t="shared" si="0"/>
        <v>59.936</v>
      </c>
      <c r="K19" s="9">
        <v>17</v>
      </c>
      <c r="L19" s="8" t="s">
        <v>18</v>
      </c>
    </row>
    <row r="20" s="4" customFormat="1" ht="23" customHeight="1" spans="1:12">
      <c r="A20" s="9">
        <v>18</v>
      </c>
      <c r="B20" s="9" t="s">
        <v>51</v>
      </c>
      <c r="C20" s="9" t="s">
        <v>14</v>
      </c>
      <c r="D20" s="9" t="s">
        <v>52</v>
      </c>
      <c r="E20" s="9" t="s">
        <v>16</v>
      </c>
      <c r="F20" s="9" t="s">
        <v>17</v>
      </c>
      <c r="G20" s="9">
        <f>VLOOKUP(B20,[1]Sheet1!$B:$E,4,0)</f>
        <v>180</v>
      </c>
      <c r="H20" s="9">
        <f>VLOOKUP(B20,[1]Sheet1!$B:$F,5,0)</f>
        <v>56</v>
      </c>
      <c r="I20" s="18">
        <v>63.52</v>
      </c>
      <c r="J20" s="19">
        <f t="shared" si="0"/>
        <v>59.808</v>
      </c>
      <c r="K20" s="9">
        <v>18</v>
      </c>
      <c r="L20" s="8" t="s">
        <v>18</v>
      </c>
    </row>
    <row r="21" s="4" customFormat="1" ht="23" customHeight="1" spans="1:12">
      <c r="A21" s="8">
        <v>19</v>
      </c>
      <c r="B21" s="9" t="s">
        <v>53</v>
      </c>
      <c r="C21" s="9" t="s">
        <v>14</v>
      </c>
      <c r="D21" s="9" t="s">
        <v>54</v>
      </c>
      <c r="E21" s="9" t="s">
        <v>16</v>
      </c>
      <c r="F21" s="9" t="s">
        <v>17</v>
      </c>
      <c r="G21" s="9">
        <f>VLOOKUP(B21,[1]Sheet1!$B:$E,4,0)</f>
        <v>185</v>
      </c>
      <c r="H21" s="9">
        <f>VLOOKUP(B21,[1]Sheet1!$B:$F,5,0)</f>
        <v>42.4</v>
      </c>
      <c r="I21" s="18">
        <v>73.76</v>
      </c>
      <c r="J21" s="19">
        <f t="shared" si="0"/>
        <v>58.7973333333333</v>
      </c>
      <c r="K21" s="9">
        <v>19</v>
      </c>
      <c r="L21" s="8" t="s">
        <v>18</v>
      </c>
    </row>
    <row r="22" s="1" customFormat="1" ht="23" customHeight="1" spans="1:12">
      <c r="A22" s="10">
        <v>20</v>
      </c>
      <c r="B22" s="10"/>
      <c r="C22" s="10" t="s">
        <v>14</v>
      </c>
      <c r="D22" s="10" t="s">
        <v>55</v>
      </c>
      <c r="E22" s="10" t="s">
        <v>16</v>
      </c>
      <c r="F22" s="10" t="s">
        <v>17</v>
      </c>
      <c r="G22" s="10">
        <v>220</v>
      </c>
      <c r="H22" s="10">
        <v>57.4</v>
      </c>
      <c r="I22" s="10" t="s">
        <v>56</v>
      </c>
      <c r="J22" s="20"/>
      <c r="K22" s="10"/>
      <c r="L22" s="10"/>
    </row>
    <row r="23" s="1" customFormat="1" ht="23" customHeight="1" spans="1:12">
      <c r="A23" s="11">
        <v>21</v>
      </c>
      <c r="B23" s="10"/>
      <c r="C23" s="10" t="s">
        <v>14</v>
      </c>
      <c r="D23" s="10" t="s">
        <v>57</v>
      </c>
      <c r="E23" s="10" t="s">
        <v>16</v>
      </c>
      <c r="F23" s="10" t="s">
        <v>17</v>
      </c>
      <c r="G23" s="10">
        <v>190</v>
      </c>
      <c r="H23" s="10">
        <v>17.4</v>
      </c>
      <c r="I23" s="10" t="s">
        <v>56</v>
      </c>
      <c r="J23" s="20"/>
      <c r="K23" s="10"/>
      <c r="L23" s="10"/>
    </row>
    <row r="24" s="4" customFormat="1" ht="23" customHeight="1" spans="1:12">
      <c r="A24" s="8">
        <v>22</v>
      </c>
      <c r="B24" s="12" t="s">
        <v>58</v>
      </c>
      <c r="C24" s="9" t="s">
        <v>59</v>
      </c>
      <c r="D24" s="13" t="s">
        <v>60</v>
      </c>
      <c r="E24" s="12" t="s">
        <v>16</v>
      </c>
      <c r="F24" s="12" t="s">
        <v>61</v>
      </c>
      <c r="G24" s="9">
        <v>300</v>
      </c>
      <c r="H24" s="9">
        <f>VLOOKUP(B24,[1]Sheet1!$B:$F,5,0)</f>
        <v>75.1</v>
      </c>
      <c r="I24" s="21">
        <v>77.46</v>
      </c>
      <c r="J24" s="19">
        <f t="shared" si="0"/>
        <v>81.024</v>
      </c>
      <c r="K24" s="9">
        <v>1</v>
      </c>
      <c r="L24" s="8" t="s">
        <v>18</v>
      </c>
    </row>
    <row r="25" s="4" customFormat="1" ht="23" customHeight="1" spans="1:12">
      <c r="A25" s="9">
        <v>23</v>
      </c>
      <c r="B25" s="12" t="s">
        <v>62</v>
      </c>
      <c r="C25" s="9" t="s">
        <v>59</v>
      </c>
      <c r="D25" s="13" t="s">
        <v>63</v>
      </c>
      <c r="E25" s="12" t="s">
        <v>16</v>
      </c>
      <c r="F25" s="12" t="s">
        <v>61</v>
      </c>
      <c r="G25" s="9">
        <f>VLOOKUP(B25,[1]Sheet1!$B:$E,4,0)</f>
        <v>240</v>
      </c>
      <c r="H25" s="9">
        <f>VLOOKUP(B25,[1]Sheet1!$B:$F,5,0)</f>
        <v>78.7</v>
      </c>
      <c r="I25" s="21">
        <v>82.12</v>
      </c>
      <c r="J25" s="19">
        <f t="shared" si="0"/>
        <v>80.328</v>
      </c>
      <c r="K25" s="9">
        <v>2</v>
      </c>
      <c r="L25" s="8" t="s">
        <v>18</v>
      </c>
    </row>
    <row r="26" s="4" customFormat="1" ht="23" customHeight="1" spans="1:12">
      <c r="A26" s="8">
        <v>24</v>
      </c>
      <c r="B26" s="12" t="s">
        <v>64</v>
      </c>
      <c r="C26" s="9" t="s">
        <v>59</v>
      </c>
      <c r="D26" s="13" t="s">
        <v>65</v>
      </c>
      <c r="E26" s="12" t="s">
        <v>16</v>
      </c>
      <c r="F26" s="12" t="s">
        <v>61</v>
      </c>
      <c r="G26" s="9">
        <f>VLOOKUP(B26,[1]Sheet1!$B:$E,4,0)</f>
        <v>225</v>
      </c>
      <c r="H26" s="9">
        <f>VLOOKUP(B26,[1]Sheet1!$B:$F,5,0)</f>
        <v>82.7</v>
      </c>
      <c r="I26" s="21">
        <v>77.2</v>
      </c>
      <c r="J26" s="19">
        <f t="shared" si="0"/>
        <v>78.96</v>
      </c>
      <c r="K26" s="9">
        <v>3</v>
      </c>
      <c r="L26" s="8" t="s">
        <v>18</v>
      </c>
    </row>
    <row r="27" s="4" customFormat="1" ht="23" customHeight="1" spans="1:12">
      <c r="A27" s="9">
        <v>25</v>
      </c>
      <c r="B27" s="12" t="s">
        <v>66</v>
      </c>
      <c r="C27" s="9" t="s">
        <v>59</v>
      </c>
      <c r="D27" s="13" t="s">
        <v>67</v>
      </c>
      <c r="E27" s="12" t="s">
        <v>16</v>
      </c>
      <c r="F27" s="12" t="s">
        <v>61</v>
      </c>
      <c r="G27" s="9">
        <f>VLOOKUP(B27,[1]Sheet1!$B:$E,4,0)</f>
        <v>215</v>
      </c>
      <c r="H27" s="9">
        <f>VLOOKUP(B27,[1]Sheet1!$B:$F,5,0)</f>
        <v>78.8</v>
      </c>
      <c r="I27" s="21">
        <v>77.68</v>
      </c>
      <c r="J27" s="19">
        <f t="shared" si="0"/>
        <v>76.9253333333333</v>
      </c>
      <c r="K27" s="9">
        <v>4</v>
      </c>
      <c r="L27" s="8" t="s">
        <v>18</v>
      </c>
    </row>
    <row r="28" s="1" customFormat="1" ht="23" customHeight="1" spans="1:12">
      <c r="A28" s="11">
        <v>26</v>
      </c>
      <c r="B28" s="14"/>
      <c r="C28" s="15" t="s">
        <v>59</v>
      </c>
      <c r="D28" s="16" t="s">
        <v>68</v>
      </c>
      <c r="E28" s="14" t="s">
        <v>16</v>
      </c>
      <c r="F28" s="14" t="s">
        <v>61</v>
      </c>
      <c r="G28" s="10">
        <v>300</v>
      </c>
      <c r="H28" s="10">
        <v>63.4</v>
      </c>
      <c r="I28" s="22">
        <v>78.58</v>
      </c>
      <c r="J28" s="20">
        <v>76.792</v>
      </c>
      <c r="K28" s="10">
        <v>5</v>
      </c>
      <c r="L28" s="10"/>
    </row>
    <row r="29" s="1" customFormat="1" ht="23" customHeight="1" spans="1:12">
      <c r="A29" s="10">
        <v>27</v>
      </c>
      <c r="B29" s="14"/>
      <c r="C29" s="15" t="s">
        <v>59</v>
      </c>
      <c r="D29" s="16" t="s">
        <v>69</v>
      </c>
      <c r="E29" s="14" t="s">
        <v>16</v>
      </c>
      <c r="F29" s="14" t="s">
        <v>61</v>
      </c>
      <c r="G29" s="10">
        <v>250</v>
      </c>
      <c r="H29" s="10">
        <v>71.8</v>
      </c>
      <c r="I29" s="22">
        <v>75.88</v>
      </c>
      <c r="J29" s="20">
        <v>75.7386666666667</v>
      </c>
      <c r="K29" s="10">
        <v>6</v>
      </c>
      <c r="L29" s="10"/>
    </row>
    <row r="30" s="1" customFormat="1" ht="23" customHeight="1" spans="1:12">
      <c r="A30" s="11">
        <v>28</v>
      </c>
      <c r="B30" s="14"/>
      <c r="C30" s="15" t="s">
        <v>59</v>
      </c>
      <c r="D30" s="16" t="s">
        <v>70</v>
      </c>
      <c r="E30" s="14" t="s">
        <v>16</v>
      </c>
      <c r="F30" s="14" t="s">
        <v>61</v>
      </c>
      <c r="G30" s="10">
        <v>265</v>
      </c>
      <c r="H30" s="10">
        <v>66.8</v>
      </c>
      <c r="I30" s="22">
        <v>77.24</v>
      </c>
      <c r="J30" s="20">
        <v>75.2826666666667</v>
      </c>
      <c r="K30" s="10">
        <v>7</v>
      </c>
      <c r="L30" s="10"/>
    </row>
    <row r="31" s="1" customFormat="1" ht="23" customHeight="1" spans="1:12">
      <c r="A31" s="10">
        <v>29</v>
      </c>
      <c r="B31" s="14"/>
      <c r="C31" s="15" t="s">
        <v>59</v>
      </c>
      <c r="D31" s="16" t="s">
        <v>71</v>
      </c>
      <c r="E31" s="14" t="s">
        <v>16</v>
      </c>
      <c r="F31" s="14" t="s">
        <v>61</v>
      </c>
      <c r="G31" s="10">
        <v>225</v>
      </c>
      <c r="H31" s="10">
        <v>71.2</v>
      </c>
      <c r="I31" s="22">
        <v>73.64</v>
      </c>
      <c r="J31" s="20">
        <v>72.936</v>
      </c>
      <c r="K31" s="10">
        <v>8</v>
      </c>
      <c r="L31" s="10"/>
    </row>
    <row r="32" s="4" customFormat="1" ht="23" customHeight="1" spans="1:12">
      <c r="A32" s="8">
        <v>30</v>
      </c>
      <c r="B32" s="12" t="s">
        <v>72</v>
      </c>
      <c r="C32" s="9" t="s">
        <v>14</v>
      </c>
      <c r="D32" s="13" t="s">
        <v>73</v>
      </c>
      <c r="E32" s="12" t="s">
        <v>16</v>
      </c>
      <c r="F32" s="12" t="s">
        <v>74</v>
      </c>
      <c r="G32" s="9">
        <f>VLOOKUP(B32,[1]Sheet1!$B:$E,4,0)</f>
        <v>195</v>
      </c>
      <c r="H32" s="9">
        <f>VLOOKUP(B32,[1]Sheet1!$B:$F,5,0)</f>
        <v>65</v>
      </c>
      <c r="I32" s="21">
        <v>78.26</v>
      </c>
      <c r="J32" s="19">
        <f t="shared" si="0"/>
        <v>70.304</v>
      </c>
      <c r="K32" s="9">
        <v>1</v>
      </c>
      <c r="L32" s="8" t="s">
        <v>18</v>
      </c>
    </row>
    <row r="33" s="4" customFormat="1" ht="23" customHeight="1" spans="1:12">
      <c r="A33" s="9">
        <v>31</v>
      </c>
      <c r="B33" s="12" t="s">
        <v>75</v>
      </c>
      <c r="C33" s="9" t="s">
        <v>14</v>
      </c>
      <c r="D33" s="13" t="s">
        <v>76</v>
      </c>
      <c r="E33" s="12" t="s">
        <v>16</v>
      </c>
      <c r="F33" s="12" t="s">
        <v>74</v>
      </c>
      <c r="G33" s="9">
        <f>VLOOKUP(B33,[1]Sheet1!$B:$E,4,0)</f>
        <v>205</v>
      </c>
      <c r="H33" s="9">
        <f>VLOOKUP(B33,[1]Sheet1!$B:$F,5,0)</f>
        <v>59.7</v>
      </c>
      <c r="I33" s="21">
        <v>77.2</v>
      </c>
      <c r="J33" s="19">
        <f t="shared" si="0"/>
        <v>68.4266666666667</v>
      </c>
      <c r="K33" s="9">
        <v>2</v>
      </c>
      <c r="L33" s="8" t="s">
        <v>18</v>
      </c>
    </row>
    <row r="34" s="4" customFormat="1" ht="23" customHeight="1" spans="1:12">
      <c r="A34" s="8">
        <v>32</v>
      </c>
      <c r="B34" s="12" t="s">
        <v>77</v>
      </c>
      <c r="C34" s="9" t="s">
        <v>14</v>
      </c>
      <c r="D34" s="13" t="s">
        <v>78</v>
      </c>
      <c r="E34" s="12" t="s">
        <v>16</v>
      </c>
      <c r="F34" s="12" t="s">
        <v>74</v>
      </c>
      <c r="G34" s="9">
        <f>VLOOKUP(B34,[1]Sheet1!$B:$E,4,0)</f>
        <v>265</v>
      </c>
      <c r="H34" s="9">
        <f>VLOOKUP(B34,[1]Sheet1!$B:$F,5,0)</f>
        <v>56.5</v>
      </c>
      <c r="I34" s="21">
        <v>69.9</v>
      </c>
      <c r="J34" s="19">
        <f t="shared" si="0"/>
        <v>68.2266666666667</v>
      </c>
      <c r="K34" s="9">
        <v>3</v>
      </c>
      <c r="L34" s="8" t="s">
        <v>18</v>
      </c>
    </row>
    <row r="35" s="4" customFormat="1" ht="23" customHeight="1" spans="1:12">
      <c r="A35" s="9">
        <v>33</v>
      </c>
      <c r="B35" s="12" t="s">
        <v>79</v>
      </c>
      <c r="C35" s="9" t="s">
        <v>14</v>
      </c>
      <c r="D35" s="13" t="s">
        <v>80</v>
      </c>
      <c r="E35" s="12" t="s">
        <v>16</v>
      </c>
      <c r="F35" s="12" t="s">
        <v>74</v>
      </c>
      <c r="G35" s="9">
        <f>VLOOKUP(B35,[1]Sheet1!$B:$E,4,0)</f>
        <v>255</v>
      </c>
      <c r="H35" s="9">
        <f>VLOOKUP(B35,[1]Sheet1!$B:$F,5,0)</f>
        <v>43.1</v>
      </c>
      <c r="I35" s="21">
        <v>72.94</v>
      </c>
      <c r="J35" s="19">
        <f t="shared" si="0"/>
        <v>63.416</v>
      </c>
      <c r="K35" s="9">
        <v>4</v>
      </c>
      <c r="L35" s="8" t="s">
        <v>18</v>
      </c>
    </row>
    <row r="36" s="4" customFormat="1" ht="23" customHeight="1" spans="1:12">
      <c r="A36" s="8">
        <v>34</v>
      </c>
      <c r="B36" s="12" t="s">
        <v>81</v>
      </c>
      <c r="C36" s="9" t="s">
        <v>14</v>
      </c>
      <c r="D36" s="13" t="s">
        <v>82</v>
      </c>
      <c r="E36" s="12" t="s">
        <v>16</v>
      </c>
      <c r="F36" s="12" t="s">
        <v>83</v>
      </c>
      <c r="G36" s="9">
        <f>VLOOKUP(B36,[1]Sheet1!$B:$E,4,0)</f>
        <v>190</v>
      </c>
      <c r="H36" s="9">
        <f>VLOOKUP(B36,[1]Sheet1!$B:$F,5,0)</f>
        <v>75.8</v>
      </c>
      <c r="I36" s="21">
        <v>77.64</v>
      </c>
      <c r="J36" s="19">
        <f t="shared" ref="J36:J63" si="1">G36/3*0.2+H36*0.4+I36*0.4</f>
        <v>74.0426666666667</v>
      </c>
      <c r="K36" s="9">
        <v>1</v>
      </c>
      <c r="L36" s="8" t="s">
        <v>18</v>
      </c>
    </row>
    <row r="37" s="4" customFormat="1" ht="23" customHeight="1" spans="1:12">
      <c r="A37" s="9">
        <v>35</v>
      </c>
      <c r="B37" s="12" t="s">
        <v>84</v>
      </c>
      <c r="C37" s="9" t="s">
        <v>14</v>
      </c>
      <c r="D37" s="13" t="s">
        <v>85</v>
      </c>
      <c r="E37" s="12" t="s">
        <v>16</v>
      </c>
      <c r="F37" s="12" t="s">
        <v>83</v>
      </c>
      <c r="G37" s="9">
        <f>VLOOKUP(B37,[1]Sheet1!$B:$E,4,0)</f>
        <v>225</v>
      </c>
      <c r="H37" s="9">
        <f>VLOOKUP(B37,[1]Sheet1!$B:$F,5,0)</f>
        <v>64.5</v>
      </c>
      <c r="I37" s="21">
        <v>83.04</v>
      </c>
      <c r="J37" s="19">
        <f t="shared" si="1"/>
        <v>74.016</v>
      </c>
      <c r="K37" s="9">
        <v>2</v>
      </c>
      <c r="L37" s="8" t="s">
        <v>18</v>
      </c>
    </row>
    <row r="38" s="4" customFormat="1" ht="23" customHeight="1" spans="1:12">
      <c r="A38" s="8">
        <v>36</v>
      </c>
      <c r="B38" s="12" t="s">
        <v>86</v>
      </c>
      <c r="C38" s="9" t="s">
        <v>14</v>
      </c>
      <c r="D38" s="13" t="s">
        <v>87</v>
      </c>
      <c r="E38" s="12" t="s">
        <v>16</v>
      </c>
      <c r="F38" s="12" t="s">
        <v>83</v>
      </c>
      <c r="G38" s="9">
        <f>VLOOKUP(B38,[1]Sheet1!$B:$E,4,0)</f>
        <v>260</v>
      </c>
      <c r="H38" s="9">
        <f>VLOOKUP(B38,[1]Sheet1!$B:$F,5,0)</f>
        <v>56.9</v>
      </c>
      <c r="I38" s="21">
        <v>75.24</v>
      </c>
      <c r="J38" s="19">
        <f t="shared" si="1"/>
        <v>70.1893333333333</v>
      </c>
      <c r="K38" s="9">
        <v>3</v>
      </c>
      <c r="L38" s="8" t="s">
        <v>18</v>
      </c>
    </row>
    <row r="39" s="4" customFormat="1" ht="23" customHeight="1" spans="1:12">
      <c r="A39" s="9">
        <v>37</v>
      </c>
      <c r="B39" s="12" t="s">
        <v>88</v>
      </c>
      <c r="C39" s="9" t="s">
        <v>14</v>
      </c>
      <c r="D39" s="13" t="s">
        <v>89</v>
      </c>
      <c r="E39" s="12" t="s">
        <v>16</v>
      </c>
      <c r="F39" s="12" t="s">
        <v>83</v>
      </c>
      <c r="G39" s="9">
        <f>VLOOKUP(B39,[1]Sheet1!$B:$E,4,0)</f>
        <v>255</v>
      </c>
      <c r="H39" s="9">
        <f>VLOOKUP(B39,[1]Sheet1!$B:$F,5,0)</f>
        <v>56.5</v>
      </c>
      <c r="I39" s="21">
        <v>75.48</v>
      </c>
      <c r="J39" s="19">
        <f t="shared" si="1"/>
        <v>69.792</v>
      </c>
      <c r="K39" s="9">
        <v>4</v>
      </c>
      <c r="L39" s="8" t="s">
        <v>18</v>
      </c>
    </row>
    <row r="40" s="4" customFormat="1" ht="23" customHeight="1" spans="1:12">
      <c r="A40" s="8">
        <v>38</v>
      </c>
      <c r="B40" s="12" t="s">
        <v>90</v>
      </c>
      <c r="C40" s="9" t="s">
        <v>14</v>
      </c>
      <c r="D40" s="13" t="s">
        <v>91</v>
      </c>
      <c r="E40" s="12" t="s">
        <v>16</v>
      </c>
      <c r="F40" s="12" t="s">
        <v>83</v>
      </c>
      <c r="G40" s="9">
        <f>VLOOKUP(B40,[1]Sheet1!$B:$E,4,0)</f>
        <v>270</v>
      </c>
      <c r="H40" s="9">
        <f>VLOOKUP(B40,[1]Sheet1!$B:$F,5,0)</f>
        <v>47.2</v>
      </c>
      <c r="I40" s="21">
        <v>75.96</v>
      </c>
      <c r="J40" s="19">
        <f t="shared" si="1"/>
        <v>67.264</v>
      </c>
      <c r="K40" s="9">
        <v>5</v>
      </c>
      <c r="L40" s="8" t="s">
        <v>18</v>
      </c>
    </row>
    <row r="41" s="4" customFormat="1" ht="23" customHeight="1" spans="1:12">
      <c r="A41" s="9">
        <v>39</v>
      </c>
      <c r="B41" s="12" t="s">
        <v>92</v>
      </c>
      <c r="C41" s="9" t="s">
        <v>14</v>
      </c>
      <c r="D41" s="13" t="s">
        <v>93</v>
      </c>
      <c r="E41" s="12" t="s">
        <v>16</v>
      </c>
      <c r="F41" s="12" t="s">
        <v>83</v>
      </c>
      <c r="G41" s="9">
        <f>VLOOKUP(B41,[1]Sheet1!$B:$E,4,0)</f>
        <v>225</v>
      </c>
      <c r="H41" s="9">
        <f>VLOOKUP(B41,[1]Sheet1!$B:$F,5,0)</f>
        <v>50.9</v>
      </c>
      <c r="I41" s="21">
        <v>76.46</v>
      </c>
      <c r="J41" s="19">
        <f t="shared" si="1"/>
        <v>65.944</v>
      </c>
      <c r="K41" s="9">
        <v>6</v>
      </c>
      <c r="L41" s="8" t="s">
        <v>18</v>
      </c>
    </row>
    <row r="42" s="4" customFormat="1" ht="23" customHeight="1" spans="1:12">
      <c r="A42" s="8">
        <v>40</v>
      </c>
      <c r="B42" s="12" t="s">
        <v>94</v>
      </c>
      <c r="C42" s="9" t="s">
        <v>14</v>
      </c>
      <c r="D42" s="13" t="s">
        <v>95</v>
      </c>
      <c r="E42" s="12" t="s">
        <v>16</v>
      </c>
      <c r="F42" s="12" t="s">
        <v>83</v>
      </c>
      <c r="G42" s="9">
        <f>VLOOKUP(B42,[1]Sheet1!$B:$E,4,0)</f>
        <v>185</v>
      </c>
      <c r="H42" s="9">
        <f>VLOOKUP(B42,[1]Sheet1!$B:$F,5,0)</f>
        <v>59.7</v>
      </c>
      <c r="I42" s="21">
        <v>73.04</v>
      </c>
      <c r="J42" s="19">
        <f t="shared" si="1"/>
        <v>65.4293333333333</v>
      </c>
      <c r="K42" s="9">
        <v>7</v>
      </c>
      <c r="L42" s="8" t="s">
        <v>18</v>
      </c>
    </row>
    <row r="43" s="4" customFormat="1" ht="23" customHeight="1" spans="1:12">
      <c r="A43" s="9">
        <v>41</v>
      </c>
      <c r="B43" s="12" t="s">
        <v>96</v>
      </c>
      <c r="C43" s="9" t="s">
        <v>14</v>
      </c>
      <c r="D43" s="13" t="s">
        <v>97</v>
      </c>
      <c r="E43" s="12" t="s">
        <v>16</v>
      </c>
      <c r="F43" s="12" t="s">
        <v>83</v>
      </c>
      <c r="G43" s="9">
        <f>VLOOKUP(B43,[1]Sheet1!$B:$E,4,0)</f>
        <v>230</v>
      </c>
      <c r="H43" s="9">
        <f>VLOOKUP(B43,[1]Sheet1!$B:$F,5,0)</f>
        <v>50.9</v>
      </c>
      <c r="I43" s="21">
        <v>71.42</v>
      </c>
      <c r="J43" s="19">
        <f t="shared" si="1"/>
        <v>64.2613333333333</v>
      </c>
      <c r="K43" s="9">
        <v>8</v>
      </c>
      <c r="L43" s="8" t="s">
        <v>18</v>
      </c>
    </row>
    <row r="44" s="4" customFormat="1" ht="23" customHeight="1" spans="1:12">
      <c r="A44" s="8">
        <v>42</v>
      </c>
      <c r="B44" s="12" t="s">
        <v>98</v>
      </c>
      <c r="C44" s="9" t="s">
        <v>14</v>
      </c>
      <c r="D44" s="13" t="s">
        <v>99</v>
      </c>
      <c r="E44" s="12" t="s">
        <v>16</v>
      </c>
      <c r="F44" s="12" t="s">
        <v>83</v>
      </c>
      <c r="G44" s="9">
        <f>VLOOKUP(B44,[1]Sheet1!$B:$E,4,0)</f>
        <v>190</v>
      </c>
      <c r="H44" s="9">
        <f>VLOOKUP(B44,[1]Sheet1!$B:$F,5,0)</f>
        <v>54.8</v>
      </c>
      <c r="I44" s="21">
        <v>73.42</v>
      </c>
      <c r="J44" s="19">
        <f t="shared" si="1"/>
        <v>63.9546666666667</v>
      </c>
      <c r="K44" s="9">
        <v>9</v>
      </c>
      <c r="L44" s="8" t="s">
        <v>18</v>
      </c>
    </row>
    <row r="45" s="4" customFormat="1" ht="23" customHeight="1" spans="1:12">
      <c r="A45" s="8">
        <v>43</v>
      </c>
      <c r="B45" s="12" t="s">
        <v>100</v>
      </c>
      <c r="C45" s="9" t="s">
        <v>14</v>
      </c>
      <c r="D45" s="13" t="s">
        <v>101</v>
      </c>
      <c r="E45" s="12" t="s">
        <v>16</v>
      </c>
      <c r="F45" s="12" t="s">
        <v>83</v>
      </c>
      <c r="G45" s="9">
        <f>VLOOKUP(B45,[1]Sheet1!$B:$E,4,0)</f>
        <v>225</v>
      </c>
      <c r="H45" s="9">
        <f>VLOOKUP(B45,[1]Sheet1!$B:$F,5,0)</f>
        <v>45.9</v>
      </c>
      <c r="I45" s="21">
        <v>75.28</v>
      </c>
      <c r="J45" s="19">
        <f t="shared" si="1"/>
        <v>63.472</v>
      </c>
      <c r="K45" s="9">
        <v>10</v>
      </c>
      <c r="L45" s="8" t="s">
        <v>18</v>
      </c>
    </row>
    <row r="46" s="1" customFormat="1" ht="23" customHeight="1" spans="1:12">
      <c r="A46" s="10">
        <v>44</v>
      </c>
      <c r="B46" s="14"/>
      <c r="C46" s="15" t="s">
        <v>14</v>
      </c>
      <c r="D46" s="16" t="s">
        <v>102</v>
      </c>
      <c r="E46" s="14" t="s">
        <v>16</v>
      </c>
      <c r="F46" s="14" t="s">
        <v>83</v>
      </c>
      <c r="G46" s="10">
        <v>235</v>
      </c>
      <c r="H46" s="10">
        <v>65.7</v>
      </c>
      <c r="I46" s="10" t="s">
        <v>56</v>
      </c>
      <c r="J46" s="20"/>
      <c r="K46" s="10"/>
      <c r="L46" s="10"/>
    </row>
    <row r="47" s="1" customFormat="1" ht="23" customHeight="1" spans="1:12">
      <c r="A47" s="11">
        <v>45</v>
      </c>
      <c r="B47" s="14"/>
      <c r="C47" s="15" t="s">
        <v>14</v>
      </c>
      <c r="D47" s="16" t="s">
        <v>103</v>
      </c>
      <c r="E47" s="14" t="s">
        <v>16</v>
      </c>
      <c r="F47" s="14" t="s">
        <v>83</v>
      </c>
      <c r="G47" s="10">
        <v>180</v>
      </c>
      <c r="H47" s="10">
        <v>64.1</v>
      </c>
      <c r="I47" s="10" t="s">
        <v>56</v>
      </c>
      <c r="J47" s="20"/>
      <c r="K47" s="10"/>
      <c r="L47" s="10"/>
    </row>
    <row r="48" s="4" customFormat="1" ht="23" customHeight="1" spans="1:12">
      <c r="A48" s="8">
        <v>46</v>
      </c>
      <c r="B48" s="9" t="s">
        <v>104</v>
      </c>
      <c r="C48" s="9" t="s">
        <v>59</v>
      </c>
      <c r="D48" s="9" t="s">
        <v>105</v>
      </c>
      <c r="E48" s="9" t="s">
        <v>16</v>
      </c>
      <c r="F48" s="9" t="s">
        <v>106</v>
      </c>
      <c r="G48" s="9">
        <f>VLOOKUP(B48,[1]Sheet1!$B:$E,4,0)</f>
        <v>245</v>
      </c>
      <c r="H48" s="9">
        <f>VLOOKUP(B48,[1]Sheet1!$B:$F,5,0)</f>
        <v>76.1</v>
      </c>
      <c r="I48" s="9">
        <v>77.74</v>
      </c>
      <c r="J48" s="19">
        <f t="shared" si="1"/>
        <v>77.8693333333333</v>
      </c>
      <c r="K48" s="9">
        <v>1</v>
      </c>
      <c r="L48" s="8" t="s">
        <v>18</v>
      </c>
    </row>
    <row r="49" s="4" customFormat="1" ht="23" customHeight="1" spans="1:12">
      <c r="A49" s="9">
        <v>47</v>
      </c>
      <c r="B49" s="9" t="s">
        <v>107</v>
      </c>
      <c r="C49" s="9" t="s">
        <v>59</v>
      </c>
      <c r="D49" s="9" t="s">
        <v>108</v>
      </c>
      <c r="E49" s="9" t="s">
        <v>16</v>
      </c>
      <c r="F49" s="9" t="s">
        <v>106</v>
      </c>
      <c r="G49" s="9">
        <f>VLOOKUP(B49,[1]Sheet1!$B:$E,4,0)</f>
        <v>265</v>
      </c>
      <c r="H49" s="9">
        <f>VLOOKUP(B49,[1]Sheet1!$B:$F,5,0)</f>
        <v>71.3</v>
      </c>
      <c r="I49" s="9">
        <v>76.82</v>
      </c>
      <c r="J49" s="19">
        <f t="shared" si="1"/>
        <v>76.9146666666667</v>
      </c>
      <c r="K49" s="9">
        <v>2</v>
      </c>
      <c r="L49" s="8" t="s">
        <v>18</v>
      </c>
    </row>
    <row r="50" s="4" customFormat="1" ht="23" customHeight="1" spans="1:12">
      <c r="A50" s="8">
        <v>48</v>
      </c>
      <c r="B50" s="9" t="s">
        <v>109</v>
      </c>
      <c r="C50" s="9" t="s">
        <v>59</v>
      </c>
      <c r="D50" s="9" t="s">
        <v>110</v>
      </c>
      <c r="E50" s="9" t="s">
        <v>16</v>
      </c>
      <c r="F50" s="9" t="s">
        <v>106</v>
      </c>
      <c r="G50" s="9">
        <f>VLOOKUP(B50,[1]Sheet1!$B:$E,4,0)</f>
        <v>255</v>
      </c>
      <c r="H50" s="9">
        <f>VLOOKUP(B50,[1]Sheet1!$B:$F,5,0)</f>
        <v>67.7</v>
      </c>
      <c r="I50" s="9">
        <v>80.36</v>
      </c>
      <c r="J50" s="19">
        <f t="shared" si="1"/>
        <v>76.224</v>
      </c>
      <c r="K50" s="9">
        <v>3</v>
      </c>
      <c r="L50" s="8" t="s">
        <v>18</v>
      </c>
    </row>
    <row r="51" s="4" customFormat="1" ht="23" customHeight="1" spans="1:12">
      <c r="A51" s="9">
        <v>49</v>
      </c>
      <c r="B51" s="9" t="s">
        <v>111</v>
      </c>
      <c r="C51" s="9" t="s">
        <v>59</v>
      </c>
      <c r="D51" s="9" t="s">
        <v>112</v>
      </c>
      <c r="E51" s="9" t="s">
        <v>16</v>
      </c>
      <c r="F51" s="9" t="s">
        <v>106</v>
      </c>
      <c r="G51" s="9">
        <f>VLOOKUP(B51,[1]Sheet1!$B:$E,4,0)</f>
        <v>245</v>
      </c>
      <c r="H51" s="9">
        <f>VLOOKUP(B51,[1]Sheet1!$B:$F,5,0)</f>
        <v>68</v>
      </c>
      <c r="I51" s="9">
        <v>79.16</v>
      </c>
      <c r="J51" s="19">
        <f t="shared" si="1"/>
        <v>75.1973333333333</v>
      </c>
      <c r="K51" s="9">
        <v>4</v>
      </c>
      <c r="L51" s="8" t="s">
        <v>18</v>
      </c>
    </row>
    <row r="52" s="4" customFormat="1" ht="23" customHeight="1" spans="1:12">
      <c r="A52" s="8">
        <v>50</v>
      </c>
      <c r="B52" s="9" t="s">
        <v>113</v>
      </c>
      <c r="C52" s="9" t="s">
        <v>59</v>
      </c>
      <c r="D52" s="9" t="s">
        <v>114</v>
      </c>
      <c r="E52" s="9" t="s">
        <v>16</v>
      </c>
      <c r="F52" s="9" t="s">
        <v>106</v>
      </c>
      <c r="G52" s="9">
        <f>VLOOKUP(B52,[1]Sheet1!$B:$E,4,0)</f>
        <v>260</v>
      </c>
      <c r="H52" s="9">
        <f>VLOOKUP(B52,[1]Sheet1!$B:$F,5,0)</f>
        <v>61.4</v>
      </c>
      <c r="I52" s="9">
        <v>81.24</v>
      </c>
      <c r="J52" s="19">
        <f t="shared" si="1"/>
        <v>74.3893333333333</v>
      </c>
      <c r="K52" s="9">
        <v>5</v>
      </c>
      <c r="L52" s="8" t="s">
        <v>18</v>
      </c>
    </row>
    <row r="53" s="1" customFormat="1" ht="23" customHeight="1" spans="1:12">
      <c r="A53" s="10">
        <v>51</v>
      </c>
      <c r="B53" s="10"/>
      <c r="C53" s="10" t="s">
        <v>59</v>
      </c>
      <c r="D53" s="10" t="s">
        <v>115</v>
      </c>
      <c r="E53" s="10" t="s">
        <v>16</v>
      </c>
      <c r="F53" s="10" t="s">
        <v>106</v>
      </c>
      <c r="G53" s="10">
        <v>205</v>
      </c>
      <c r="H53" s="10">
        <v>74.4</v>
      </c>
      <c r="I53" s="10">
        <v>76.84</v>
      </c>
      <c r="J53" s="20">
        <v>74.1626666666667</v>
      </c>
      <c r="K53" s="10">
        <v>6</v>
      </c>
      <c r="L53" s="10"/>
    </row>
    <row r="54" s="1" customFormat="1" ht="23" customHeight="1" spans="1:12">
      <c r="A54" s="11">
        <v>52</v>
      </c>
      <c r="B54" s="10"/>
      <c r="C54" s="10" t="s">
        <v>59</v>
      </c>
      <c r="D54" s="10" t="s">
        <v>116</v>
      </c>
      <c r="E54" s="10" t="s">
        <v>16</v>
      </c>
      <c r="F54" s="10" t="s">
        <v>106</v>
      </c>
      <c r="G54" s="10">
        <v>190</v>
      </c>
      <c r="H54" s="10">
        <v>73.5</v>
      </c>
      <c r="I54" s="22">
        <v>80.1</v>
      </c>
      <c r="J54" s="20">
        <v>74.1066666666667</v>
      </c>
      <c r="K54" s="10">
        <v>7</v>
      </c>
      <c r="L54" s="10"/>
    </row>
    <row r="55" s="1" customFormat="1" ht="23" customHeight="1" spans="1:12">
      <c r="A55" s="10">
        <v>53</v>
      </c>
      <c r="B55" s="10"/>
      <c r="C55" s="10" t="s">
        <v>59</v>
      </c>
      <c r="D55" s="10" t="s">
        <v>117</v>
      </c>
      <c r="E55" s="10" t="s">
        <v>16</v>
      </c>
      <c r="F55" s="10" t="s">
        <v>106</v>
      </c>
      <c r="G55" s="10">
        <v>240</v>
      </c>
      <c r="H55" s="10">
        <v>68.6</v>
      </c>
      <c r="I55" s="10">
        <v>74.86</v>
      </c>
      <c r="J55" s="20">
        <v>73.384</v>
      </c>
      <c r="K55" s="10">
        <v>8</v>
      </c>
      <c r="L55" s="10"/>
    </row>
    <row r="56" s="1" customFormat="1" ht="23" customHeight="1" spans="1:12">
      <c r="A56" s="11">
        <v>54</v>
      </c>
      <c r="B56" s="10"/>
      <c r="C56" s="10" t="s">
        <v>59</v>
      </c>
      <c r="D56" s="10" t="s">
        <v>118</v>
      </c>
      <c r="E56" s="10" t="s">
        <v>16</v>
      </c>
      <c r="F56" s="10" t="s">
        <v>106</v>
      </c>
      <c r="G56" s="10">
        <v>250</v>
      </c>
      <c r="H56" s="10">
        <v>69.1</v>
      </c>
      <c r="I56" s="10">
        <v>70.38</v>
      </c>
      <c r="J56" s="20">
        <v>72.4586666666667</v>
      </c>
      <c r="K56" s="10">
        <v>9</v>
      </c>
      <c r="L56" s="10"/>
    </row>
    <row r="57" s="1" customFormat="1" ht="23" customHeight="1" spans="1:12">
      <c r="A57" s="10">
        <v>55</v>
      </c>
      <c r="B57" s="10"/>
      <c r="C57" s="10" t="s">
        <v>59</v>
      </c>
      <c r="D57" s="10" t="s">
        <v>119</v>
      </c>
      <c r="E57" s="10" t="s">
        <v>16</v>
      </c>
      <c r="F57" s="10" t="s">
        <v>106</v>
      </c>
      <c r="G57" s="10">
        <v>200</v>
      </c>
      <c r="H57" s="10">
        <v>70</v>
      </c>
      <c r="I57" s="10">
        <v>77.08</v>
      </c>
      <c r="J57" s="20">
        <v>72.1653333333333</v>
      </c>
      <c r="K57" s="10">
        <v>10</v>
      </c>
      <c r="L57" s="10"/>
    </row>
    <row r="58" s="4" customFormat="1" ht="23" customHeight="1" spans="1:12">
      <c r="A58" s="8">
        <v>56</v>
      </c>
      <c r="B58" s="9" t="s">
        <v>120</v>
      </c>
      <c r="C58" s="9" t="s">
        <v>14</v>
      </c>
      <c r="D58" s="9">
        <v>7</v>
      </c>
      <c r="E58" s="9" t="s">
        <v>16</v>
      </c>
      <c r="F58" s="9" t="s">
        <v>121</v>
      </c>
      <c r="G58" s="9"/>
      <c r="H58" s="9">
        <f>VLOOKUP(B58,[1]Sheet1!$B:$F,5,0)</f>
        <v>96.66</v>
      </c>
      <c r="I58" s="21">
        <v>71.68</v>
      </c>
      <c r="J58" s="19">
        <f>H58*0.6+I58*0.4</f>
        <v>86.668</v>
      </c>
      <c r="K58" s="9">
        <v>1</v>
      </c>
      <c r="L58" s="8" t="s">
        <v>18</v>
      </c>
    </row>
    <row r="59" s="4" customFormat="1" ht="23" customHeight="1" spans="1:12">
      <c r="A59" s="9">
        <v>57</v>
      </c>
      <c r="B59" s="9" t="s">
        <v>122</v>
      </c>
      <c r="C59" s="9" t="s">
        <v>14</v>
      </c>
      <c r="D59" s="9">
        <v>3</v>
      </c>
      <c r="E59" s="9" t="s">
        <v>16</v>
      </c>
      <c r="F59" s="9" t="s">
        <v>121</v>
      </c>
      <c r="G59" s="9"/>
      <c r="H59" s="9">
        <f>VLOOKUP(B59,[1]Sheet1!$B:$F,5,0)</f>
        <v>93.33</v>
      </c>
      <c r="I59" s="21">
        <v>66.76</v>
      </c>
      <c r="J59" s="19">
        <f>H59*0.6+I59*0.4</f>
        <v>82.702</v>
      </c>
      <c r="K59" s="9">
        <v>2</v>
      </c>
      <c r="L59" s="8" t="s">
        <v>18</v>
      </c>
    </row>
    <row r="60" ht="23" customHeight="1" spans="1:12">
      <c r="A60" s="11">
        <v>58</v>
      </c>
      <c r="B60" s="10"/>
      <c r="C60" s="10" t="s">
        <v>14</v>
      </c>
      <c r="D60" s="10">
        <v>1</v>
      </c>
      <c r="E60" s="10" t="s">
        <v>16</v>
      </c>
      <c r="F60" s="10" t="s">
        <v>121</v>
      </c>
      <c r="G60" s="10"/>
      <c r="H60" s="10">
        <v>89.33</v>
      </c>
      <c r="I60" s="22">
        <v>69.92</v>
      </c>
      <c r="J60" s="20">
        <v>81.566</v>
      </c>
      <c r="K60" s="10">
        <v>3</v>
      </c>
      <c r="L60" s="10"/>
    </row>
    <row r="61" ht="23" customHeight="1" spans="1:12">
      <c r="A61" s="10">
        <v>59</v>
      </c>
      <c r="B61" s="10"/>
      <c r="C61" s="10" t="s">
        <v>14</v>
      </c>
      <c r="D61" s="10">
        <v>5</v>
      </c>
      <c r="E61" s="10" t="s">
        <v>16</v>
      </c>
      <c r="F61" s="10" t="s">
        <v>121</v>
      </c>
      <c r="G61" s="10"/>
      <c r="H61" s="10">
        <v>81.66</v>
      </c>
      <c r="I61" s="10">
        <v>78.64</v>
      </c>
      <c r="J61" s="20">
        <v>80.452</v>
      </c>
      <c r="K61" s="10">
        <v>4</v>
      </c>
      <c r="L61" s="10"/>
    </row>
    <row r="62" ht="23" customHeight="1" spans="1:12">
      <c r="A62" s="11">
        <v>60</v>
      </c>
      <c r="B62" s="10"/>
      <c r="C62" s="10" t="s">
        <v>14</v>
      </c>
      <c r="D62" s="10">
        <v>4</v>
      </c>
      <c r="E62" s="10" t="s">
        <v>16</v>
      </c>
      <c r="F62" s="10" t="s">
        <v>121</v>
      </c>
      <c r="G62" s="10"/>
      <c r="H62" s="10">
        <v>87.33</v>
      </c>
      <c r="I62" s="22">
        <v>69.74</v>
      </c>
      <c r="J62" s="20">
        <v>80.294</v>
      </c>
      <c r="K62" s="10">
        <v>5</v>
      </c>
      <c r="L62" s="10"/>
    </row>
    <row r="63" ht="23" customHeight="1" spans="1:12">
      <c r="A63" s="10">
        <v>61</v>
      </c>
      <c r="B63" s="10"/>
      <c r="C63" s="10" t="s">
        <v>14</v>
      </c>
      <c r="D63" s="10">
        <v>9</v>
      </c>
      <c r="E63" s="10" t="s">
        <v>16</v>
      </c>
      <c r="F63" s="10" t="s">
        <v>121</v>
      </c>
      <c r="G63" s="10"/>
      <c r="H63" s="10">
        <v>86.66</v>
      </c>
      <c r="I63" s="22">
        <v>68.6</v>
      </c>
      <c r="J63" s="20">
        <v>79.436</v>
      </c>
      <c r="K63" s="10">
        <v>6</v>
      </c>
      <c r="L63" s="10"/>
    </row>
  </sheetData>
  <mergeCells count="1">
    <mergeCell ref="A1:L1"/>
  </mergeCells>
  <conditionalFormatting sqref="B24">
    <cfRule type="duplicateValues" dxfId="0" priority="36"/>
    <cfRule type="duplicateValues" dxfId="0" priority="35"/>
  </conditionalFormatting>
  <conditionalFormatting sqref="B25">
    <cfRule type="duplicateValues" dxfId="0" priority="34"/>
    <cfRule type="duplicateValues" dxfId="0" priority="33"/>
  </conditionalFormatting>
  <conditionalFormatting sqref="B26">
    <cfRule type="duplicateValues" dxfId="0" priority="32"/>
    <cfRule type="duplicateValues" dxfId="0" priority="31"/>
  </conditionalFormatting>
  <conditionalFormatting sqref="B27">
    <cfRule type="duplicateValues" dxfId="0" priority="30"/>
    <cfRule type="duplicateValues" dxfId="0" priority="29"/>
  </conditionalFormatting>
  <conditionalFormatting sqref="B28">
    <cfRule type="duplicateValues" dxfId="0" priority="28"/>
    <cfRule type="duplicateValues" dxfId="0" priority="27"/>
  </conditionalFormatting>
  <conditionalFormatting sqref="B29">
    <cfRule type="duplicateValues" dxfId="0" priority="26"/>
    <cfRule type="duplicateValues" dxfId="0" priority="25"/>
  </conditionalFormatting>
  <conditionalFormatting sqref="B34">
    <cfRule type="duplicateValues" dxfId="0" priority="20"/>
    <cfRule type="duplicateValues" dxfId="0" priority="19"/>
  </conditionalFormatting>
  <conditionalFormatting sqref="B35">
    <cfRule type="duplicateValues" dxfId="0" priority="17"/>
    <cfRule type="duplicateValues" dxfId="0" priority="18"/>
  </conditionalFormatting>
  <conditionalFormatting sqref="B36">
    <cfRule type="duplicateValues" dxfId="0" priority="16"/>
    <cfRule type="duplicateValues" dxfId="0" priority="15"/>
  </conditionalFormatting>
  <conditionalFormatting sqref="B40">
    <cfRule type="duplicateValues" dxfId="0" priority="12"/>
    <cfRule type="duplicateValues" dxfId="0" priority="11"/>
  </conditionalFormatting>
  <conditionalFormatting sqref="B41">
    <cfRule type="duplicateValues" dxfId="0" priority="10"/>
    <cfRule type="duplicateValues" dxfId="0" priority="9"/>
  </conditionalFormatting>
  <conditionalFormatting sqref="B46">
    <cfRule type="duplicateValues" dxfId="0" priority="4"/>
    <cfRule type="duplicateValues" dxfId="0" priority="3"/>
  </conditionalFormatting>
  <conditionalFormatting sqref="B47">
    <cfRule type="duplicateValues" dxfId="0" priority="2"/>
    <cfRule type="duplicateValues" dxfId="0" priority="1"/>
  </conditionalFormatting>
  <conditionalFormatting sqref="B30:B31">
    <cfRule type="duplicateValues" dxfId="0" priority="24"/>
    <cfRule type="duplicateValues" dxfId="0" priority="23"/>
  </conditionalFormatting>
  <conditionalFormatting sqref="B32:B33">
    <cfRule type="duplicateValues" dxfId="0" priority="22"/>
    <cfRule type="duplicateValues" dxfId="0" priority="21"/>
  </conditionalFormatting>
  <conditionalFormatting sqref="B37:B39">
    <cfRule type="duplicateValues" dxfId="0" priority="14"/>
    <cfRule type="duplicateValues" dxfId="0" priority="13"/>
  </conditionalFormatting>
  <conditionalFormatting sqref="B42:B43">
    <cfRule type="duplicateValues" dxfId="0" priority="8"/>
    <cfRule type="duplicateValues" dxfId="0" priority="7"/>
  </conditionalFormatting>
  <conditionalFormatting sqref="B44:B45">
    <cfRule type="duplicateValues" dxfId="0" priority="6"/>
    <cfRule type="duplicateValues" dxfId="0" priority="5"/>
  </conditionalFormatting>
  <pageMargins left="0.75" right="0.75" top="0.432638888888889" bottom="0.31458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2021-05-06T09:47:00Z</dcterms:created>
  <cp:lastPrinted>2021-05-07T03:41:00Z</cp:lastPrinted>
  <dcterms:modified xsi:type="dcterms:W3CDTF">2022-07-25T09:57:29Z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D9B4FFF3F2CE43398E1016C1248C674B</vt:lpwstr>
  </property>
</Properties>
</file>