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 activeTab="1"/>
  </bookViews>
  <sheets>
    <sheet name="收入决算" sheetId="1" r:id="rId1"/>
    <sheet name="支出决算" sheetId="2" r:id="rId2"/>
    <sheet name="本级支出决算明细" sheetId="3" r:id="rId3"/>
    <sheet name="基本支出决算 " sheetId="4" r:id="rId4"/>
    <sheet name="税收返还和转移支付" sheetId="5" r:id="rId5"/>
    <sheet name="一般债务限额表" sheetId="6" r:id="rId6"/>
    <sheet name="一般债务余额情况表 " sheetId="7" r:id="rId7"/>
    <sheet name="专项转移支付决算表" sheetId="8" r:id="rId8"/>
  </sheets>
  <definedNames>
    <definedName name="_xlnm.Print_Titles" localSheetId="2">本级支出决算明细!$A$1:$JC$4</definedName>
    <definedName name="_xlnm._FilterDatabase" localSheetId="2" hidden="1">本级支出决算明细!$A$5:$J$466</definedName>
  </definedNames>
  <calcPr calcId="144525"/>
</workbook>
</file>

<file path=xl/comments1.xml><?xml version="1.0" encoding="utf-8"?>
<comments xmlns="http://schemas.openxmlformats.org/spreadsheetml/2006/main">
  <authors>
    <author>樊丽媛</author>
  </authors>
  <commentList>
    <comment ref="G21" authorId="0">
      <text>
        <r>
          <rPr>
            <sz val="9"/>
            <rFont val="宋体"/>
            <charset val="134"/>
          </rPr>
          <t xml:space="preserve">营业税
</t>
        </r>
      </text>
    </comment>
  </commentList>
</comments>
</file>

<file path=xl/sharedStrings.xml><?xml version="1.0" encoding="utf-8"?>
<sst xmlns="http://schemas.openxmlformats.org/spreadsheetml/2006/main" count="556">
  <si>
    <t>缙云县2018年一般公共预算收入决算</t>
  </si>
  <si>
    <t>单位:万元</t>
  </si>
  <si>
    <t>预算科目</t>
  </si>
  <si>
    <t>2018年预算数</t>
  </si>
  <si>
    <t>2018年调整后预算数</t>
  </si>
  <si>
    <t>2018年决算数</t>
  </si>
  <si>
    <t>2017年决算数</t>
  </si>
  <si>
    <t>完成调整后预算%</t>
  </si>
  <si>
    <t>2016年决算数</t>
  </si>
  <si>
    <t>比上年+、-%</t>
  </si>
  <si>
    <t>一般公共预算收入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</si>
  <si>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</si>
  <si>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</si>
  <si>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</si>
  <si>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</si>
  <si>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</si>
  <si>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</si>
  <si>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</si>
  <si>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</si>
  <si>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</si>
  <si>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</si>
  <si>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</si>
  <si>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</si>
  <si>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</si>
  <si>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</si>
  <si>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</si>
  <si>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</si>
  <si>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</si>
  <si>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</si>
  <si>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</si>
  <si>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</si>
  <si>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</si>
  <si>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</si>
  <si>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</si>
  <si>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转移性收入</t>
  </si>
  <si>
    <t>(一)税收返还收入</t>
  </si>
  <si>
    <t xml:space="preserve">    所得税基数返还收入 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</si>
  <si>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</si>
  <si>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</si>
  <si>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</si>
  <si>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营改增基数返还收入</t>
  </si>
  <si>
    <t>(二)上级转移支付收入　　</t>
  </si>
  <si>
    <t>　　省一般性转移支付收入</t>
  </si>
  <si>
    <t>　　省专项转移支付收入</t>
  </si>
  <si>
    <t>　　市转移支付收入</t>
  </si>
  <si>
    <t>(三)地方政府一般债务转贷收入</t>
  </si>
  <si>
    <t>(四)调入资金</t>
  </si>
  <si>
    <t xml:space="preserve">   调入预算稳定调节基金</t>
  </si>
  <si>
    <t xml:space="preserve">   从政府性基金预算调入</t>
  </si>
  <si>
    <t xml:space="preserve">   从国有资本经营预算调入</t>
  </si>
  <si>
    <t xml:space="preserve">   从其他资金调入</t>
  </si>
  <si>
    <t>(五)使用结转资金</t>
  </si>
  <si>
    <t>本 年 收 入 合 计</t>
  </si>
  <si>
    <t>缙云县2018年一般公共预算支出决算</t>
  </si>
  <si>
    <t>一般公共预算支出合计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</si>
  <si>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</si>
  <si>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</si>
  <si>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</si>
  <si>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</si>
  <si>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</si>
  <si>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</si>
  <si>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</si>
  <si>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</si>
  <si>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</si>
  <si>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</si>
  <si>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</si>
  <si>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</si>
  <si>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</si>
  <si>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</si>
  <si>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</si>
  <si>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</si>
  <si>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</si>
  <si>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</si>
  <si>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</si>
  <si>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</si>
  <si>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</si>
  <si>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</si>
  <si>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</si>
  <si>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</si>
  <si>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转移性支出</t>
  </si>
  <si>
    <t>一、上解上级支出</t>
  </si>
  <si>
    <t>二、地方政府一般债务还本支出</t>
  </si>
  <si>
    <t>三、安排预算稳定调节基金</t>
  </si>
  <si>
    <t>四、结转下年支出</t>
  </si>
  <si>
    <t>五、援助其他地区支出</t>
  </si>
  <si>
    <t>本 年 支 出 合 计</t>
  </si>
  <si>
    <t>缙云县2018年本级一般公共预算支出决算明细</t>
  </si>
  <si>
    <t>完成调整预算%</t>
  </si>
  <si>
    <t>本级支出合计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</si>
  <si>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</si>
  <si>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</si>
  <si>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</si>
  <si>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</si>
  <si>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</si>
  <si>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</si>
  <si>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</si>
  <si>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</si>
  <si>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</si>
  <si>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</si>
  <si>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</si>
  <si>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</si>
  <si>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</si>
  <si>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</si>
  <si>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</si>
  <si>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一般行政管理事务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</si>
  <si>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</si>
  <si>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</si>
  <si>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</si>
  <si>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</si>
  <si>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</si>
  <si>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</si>
  <si>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</si>
  <si>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</si>
  <si>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</si>
  <si>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</si>
  <si>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</si>
  <si>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</si>
  <si>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</si>
  <si>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</si>
  <si>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</si>
  <si>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</si>
  <si>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>　</t>
  </si>
  <si>
    <t xml:space="preserve">    财政国库业务</t>
  </si>
  <si>
    <t xml:space="preserve">    信息化建设</t>
  </si>
  <si>
    <t xml:space="preserve">    其他财政事务支出</t>
  </si>
  <si>
    <t xml:space="preserve">  税收事务</t>
  </si>
  <si>
    <t xml:space="preserve">    代扣代收代征税款手续费</t>
  </si>
  <si>
    <t xml:space="preserve">    税务宣传</t>
  </si>
  <si>
    <t xml:space="preserve">    其他税收事务支出</t>
  </si>
  <si>
    <t xml:space="preserve">  审计事务</t>
  </si>
  <si>
    <t xml:space="preserve">    审计业务</t>
  </si>
  <si>
    <t xml:space="preserve">  人力资源事务</t>
  </si>
  <si>
    <t xml:space="preserve">    军队转业干部安置</t>
  </si>
  <si>
    <t xml:space="preserve">    公务员招考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</si>
  <si>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</si>
  <si>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</si>
  <si>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</si>
  <si>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</si>
  <si>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</si>
  <si>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</si>
  <si>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</si>
  <si>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</si>
  <si>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</si>
  <si>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</si>
  <si>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</si>
  <si>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</si>
  <si>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质量技术监督行政执法及业务管理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</si>
  <si>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</si>
  <si>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</si>
  <si>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</si>
  <si>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宗教事务</t>
  </si>
  <si>
    <t xml:space="preserve">    宗教工作专项</t>
  </si>
  <si>
    <t xml:space="preserve">  港澳台侨事务</t>
  </si>
  <si>
    <t xml:space="preserve">    港澳事务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</si>
  <si>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</si>
  <si>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</si>
  <si>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</si>
  <si>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</si>
  <si>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</si>
  <si>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</si>
  <si>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</si>
  <si>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</si>
  <si>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</si>
  <si>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</si>
  <si>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</si>
  <si>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</si>
  <si>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</si>
  <si>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</si>
  <si>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</si>
  <si>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</si>
  <si>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其他统战事务支出</t>
  </si>
  <si>
    <t xml:space="preserve">  其他共产党事务支出(款)</t>
  </si>
  <si>
    <t xml:space="preserve">    其他共产党事务支出(项)</t>
  </si>
  <si>
    <t>国防支出</t>
  </si>
  <si>
    <t xml:space="preserve">  国防动员</t>
  </si>
  <si>
    <t>公共安全支出</t>
  </si>
  <si>
    <t xml:space="preserve">  武装警察</t>
  </si>
  <si>
    <t xml:space="preserve">  公安</t>
  </si>
  <si>
    <t xml:space="preserve">  检察</t>
  </si>
  <si>
    <t xml:space="preserve">  法院</t>
  </si>
  <si>
    <t xml:space="preserve">  司法</t>
  </si>
  <si>
    <t xml:space="preserve">  其他公共安全支出(款)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</si>
  <si>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</si>
  <si>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</si>
  <si>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</si>
  <si>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</si>
  <si>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</si>
  <si>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</si>
  <si>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</si>
  <si>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</si>
  <si>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</si>
  <si>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</si>
  <si>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</si>
  <si>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  其他职业教育支出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</si>
  <si>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</si>
  <si>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</si>
  <si>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</si>
  <si>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</si>
  <si>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</si>
  <si>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</si>
  <si>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</si>
  <si>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</si>
  <si>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</si>
  <si>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</si>
  <si>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</si>
  <si>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</si>
  <si>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</si>
  <si>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</si>
  <si>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</si>
  <si>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</si>
  <si>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</si>
  <si>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</si>
  <si>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</si>
  <si>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科学技术普及</t>
  </si>
  <si>
    <t xml:space="preserve">    机构运行</t>
  </si>
  <si>
    <t xml:space="preserve">    科普活动</t>
  </si>
  <si>
    <t xml:space="preserve">  其他科学技术支出(款)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</si>
  <si>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</si>
  <si>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</si>
  <si>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</si>
  <si>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</si>
  <si>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</si>
  <si>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</si>
  <si>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</si>
  <si>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</si>
  <si>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</si>
  <si>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</si>
  <si>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</si>
  <si>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</si>
  <si>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</si>
  <si>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</si>
  <si>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</si>
  <si>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</si>
  <si>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</si>
  <si>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t xml:space="preserve">    电视</t>
  </si>
  <si>
    <t xml:space="preserve">    出版发行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</si>
  <si>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</si>
  <si>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</si>
  <si>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</si>
  <si>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</si>
  <si>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</si>
  <si>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</si>
  <si>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</si>
  <si>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</si>
  <si>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</si>
  <si>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</si>
  <si>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</si>
  <si>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</si>
  <si>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</si>
  <si>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</si>
  <si>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</si>
  <si>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</si>
  <si>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</si>
  <si>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</si>
  <si>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</si>
  <si>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</si>
  <si>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</si>
  <si>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</si>
  <si>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</si>
  <si>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</si>
  <si>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</si>
  <si>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</si>
  <si>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</si>
  <si>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</si>
  <si>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</si>
  <si>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</si>
  <si>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</si>
  <si>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</si>
  <si>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</si>
  <si>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</si>
  <si>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</si>
  <si>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</si>
  <si>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</si>
  <si>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</si>
  <si>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</si>
  <si>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</si>
  <si>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</si>
  <si>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</si>
  <si>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</si>
  <si>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</si>
  <si>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</si>
  <si>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</si>
  <si>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</si>
  <si>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</si>
  <si>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</si>
  <si>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</si>
  <si>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</si>
  <si>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红十字事业</t>
  </si>
  <si>
    <t xml:space="preserve">    其他红十字事业支出</t>
  </si>
  <si>
    <t xml:space="preserve">  最低生活保障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</si>
  <si>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</si>
  <si>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</si>
  <si>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</si>
  <si>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</si>
  <si>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</si>
  <si>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</si>
  <si>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</si>
  <si>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</si>
  <si>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</si>
  <si>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</si>
  <si>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</si>
  <si>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</si>
  <si>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</si>
  <si>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</si>
  <si>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</si>
  <si>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</si>
  <si>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</si>
  <si>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</si>
  <si>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</si>
  <si>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</si>
  <si>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</si>
  <si>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</si>
  <si>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</si>
  <si>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</si>
  <si>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</si>
  <si>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</si>
  <si>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</si>
  <si>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</si>
  <si>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</si>
  <si>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</si>
  <si>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</si>
  <si>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</si>
  <si>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</si>
  <si>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</si>
  <si>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</si>
  <si>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</si>
  <si>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</si>
  <si>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</si>
  <si>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 一般行政管理事务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</si>
  <si>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</si>
  <si>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</si>
  <si>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</si>
  <si>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</si>
  <si>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</si>
  <si>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</si>
  <si>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</si>
  <si>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</si>
  <si>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</si>
  <si>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</si>
  <si>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</si>
  <si>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</si>
  <si>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</si>
  <si>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</si>
  <si>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</si>
  <si>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</si>
  <si>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</si>
  <si>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</si>
  <si>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</si>
  <si>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</si>
  <si>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</si>
  <si>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</si>
  <si>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</si>
  <si>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</si>
  <si>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</si>
  <si>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</si>
  <si>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天然林保护</t>
  </si>
  <si>
    <t xml:space="preserve">    停伐补助</t>
  </si>
  <si>
    <t xml:space="preserve">  污染减排</t>
  </si>
  <si>
    <t xml:space="preserve">    环境执法监察</t>
  </si>
  <si>
    <t xml:space="preserve">  可再生能源(款)</t>
  </si>
  <si>
    <t xml:space="preserve">    可再生能源(项)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</si>
  <si>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</si>
  <si>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</si>
  <si>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</si>
  <si>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</si>
  <si>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</si>
  <si>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</si>
  <si>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</si>
  <si>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</si>
  <si>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</si>
  <si>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</si>
  <si>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</si>
  <si>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</si>
  <si>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</si>
  <si>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</si>
  <si>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</si>
  <si>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</si>
  <si>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</si>
  <si>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</si>
  <si>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</si>
  <si>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</si>
  <si>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</si>
  <si>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</si>
  <si>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</si>
  <si>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</si>
  <si>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</si>
  <si>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</si>
  <si>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农业组织化与产业化经营</t>
  </si>
  <si>
    <t xml:space="preserve">    农业资源保护修复与利用</t>
  </si>
  <si>
    <t xml:space="preserve">    农村道路建设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</si>
  <si>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</si>
  <si>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</si>
  <si>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</si>
  <si>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</si>
  <si>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森林生态效益补偿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</si>
  <si>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</si>
  <si>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</si>
  <si>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</si>
  <si>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</si>
  <si>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水利执法监督</t>
  </si>
  <si>
    <t xml:space="preserve">    水资源节约管理与保护</t>
  </si>
  <si>
    <t xml:space="preserve">    防汛</t>
  </si>
  <si>
    <t xml:space="preserve">    大中型水库移民后期扶持专项支出</t>
  </si>
  <si>
    <t xml:space="preserve">    水利建设移民支出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</si>
  <si>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</si>
  <si>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</si>
  <si>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</si>
  <si>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</si>
  <si>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</si>
  <si>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其他扶贫支出</t>
  </si>
  <si>
    <t xml:space="preserve">  农业综合开发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</si>
  <si>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</si>
  <si>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</si>
  <si>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</si>
  <si>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</si>
  <si>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</si>
  <si>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</si>
  <si>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其他普惠金融发展支出</t>
  </si>
  <si>
    <t xml:space="preserve">  其他农林水支出(款)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</si>
  <si>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</si>
  <si>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</si>
  <si>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</si>
  <si>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</si>
  <si>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</si>
  <si>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</si>
  <si>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</si>
  <si>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</si>
  <si>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</si>
  <si>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</si>
  <si>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</si>
  <si>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车辆购置税支出</t>
  </si>
  <si>
    <t xml:space="preserve">    车辆购置税用于公路等基础设施建设支出</t>
  </si>
  <si>
    <t xml:space="preserve">    车辆购置税其他支出</t>
  </si>
  <si>
    <t xml:space="preserve">  其他交通运输支出(款)</t>
  </si>
  <si>
    <t xml:space="preserve">    其他交通运输支出(项)</t>
  </si>
  <si>
    <t>资源勘探信息等支出</t>
  </si>
  <si>
    <t xml:space="preserve">  工业和信息产业监管</t>
  </si>
  <si>
    <t xml:space="preserve">    工业和信息产业支持</t>
  </si>
  <si>
    <t xml:space="preserve">  安全生产监管</t>
  </si>
  <si>
    <t xml:space="preserve">    安全监管监察专项</t>
  </si>
  <si>
    <t xml:space="preserve">    应急救援支出</t>
  </si>
  <si>
    <t xml:space="preserve">    其他安全生产监管支出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</si>
  <si>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</si>
  <si>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</si>
  <si>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</si>
  <si>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</si>
  <si>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</si>
  <si>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</si>
  <si>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</si>
  <si>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</si>
  <si>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</si>
  <si>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</si>
  <si>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其他涉外发展服务支出</t>
  </si>
  <si>
    <t>金融支出</t>
  </si>
  <si>
    <t xml:space="preserve">  金融部门行政支出</t>
  </si>
  <si>
    <t xml:space="preserve">  金融部门监管支出</t>
  </si>
  <si>
    <t xml:space="preserve">    金融部门其他监管支出</t>
  </si>
  <si>
    <t>国土海洋气象等支出</t>
  </si>
  <si>
    <t xml:space="preserve">  国土资源事务</t>
  </si>
  <si>
    <t xml:space="preserve">    土地资源利用与保护</t>
  </si>
  <si>
    <t xml:space="preserve">    国土整治</t>
  </si>
  <si>
    <t xml:space="preserve">    地质灾害防治</t>
  </si>
  <si>
    <t xml:space="preserve">    其他国土资源事务支出</t>
  </si>
  <si>
    <t xml:space="preserve">  测绘事务</t>
  </si>
  <si>
    <t xml:space="preserve">      基础测绘</t>
  </si>
  <si>
    <t xml:space="preserve">  气象事务</t>
  </si>
  <si>
    <t xml:space="preserve">    气象事业机构</t>
  </si>
  <si>
    <t xml:space="preserve">    气象服务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</si>
  <si>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</si>
  <si>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</si>
  <si>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</si>
  <si>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</si>
  <si>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</si>
  <si>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</si>
  <si>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</si>
  <si>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</si>
  <si>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</si>
  <si>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购房补贴</t>
  </si>
  <si>
    <t xml:space="preserve">  城乡社区住宅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</si>
  <si>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</si>
  <si>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</si>
  <si>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</si>
  <si>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</si>
  <si>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粮食财务挂账利息补贴</t>
  </si>
  <si>
    <t xml:space="preserve">    其他粮油事务支出</t>
  </si>
  <si>
    <t xml:space="preserve">  粮油储备</t>
  </si>
  <si>
    <t xml:space="preserve">    储备粮(油)库建设</t>
  </si>
  <si>
    <t>其他支出(类)</t>
  </si>
  <si>
    <t xml:space="preserve">  其他支出(款)</t>
  </si>
  <si>
    <t xml:space="preserve">    其他支出(项)</t>
  </si>
  <si>
    <t>预备费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</si>
  <si>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</si>
  <si>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</si>
  <si>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</si>
  <si>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</si>
  <si>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</si>
  <si>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四、援助其他地区支出</t>
  </si>
  <si>
    <t>缙云县2018年本级一般公共预算基本支出决算表</t>
  </si>
  <si>
    <t>单位：万元</t>
  </si>
  <si>
    <t>政府经济科目</t>
  </si>
  <si>
    <t>完成预算%</t>
  </si>
  <si>
    <t>合  计</t>
  </si>
  <si>
    <t>一、机关工资福利支出</t>
  </si>
  <si>
    <t xml:space="preserve">    工资奖金津补贴</t>
  </si>
  <si>
    <t xml:space="preserve">    社会保障缴费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</si>
  <si>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</si>
  <si>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</si>
  <si>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</si>
  <si>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</si>
  <si>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</si>
  <si>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</si>
  <si>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</si>
  <si>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</si>
  <si>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</si>
  <si>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</si>
  <si>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</si>
  <si>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</si>
  <si>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</si>
  <si>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</si>
  <si>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公务用车购置</t>
  </si>
  <si>
    <t xml:space="preserve">    设备购置</t>
  </si>
  <si>
    <t>四、对事业单位经常性补助</t>
  </si>
  <si>
    <t xml:space="preserve">    工资福利支出</t>
  </si>
  <si>
    <t xml:space="preserve">    商品和服务支出</t>
  </si>
  <si>
    <t>五、对事业单位资本性补助</t>
  </si>
  <si>
    <t xml:space="preserve">    资本性支出（一）</t>
  </si>
  <si>
    <t>六、对个人和家庭的补助支出</t>
  </si>
  <si>
    <t xml:space="preserve">    离退休费</t>
  </si>
  <si>
    <t xml:space="preserve">    社会福利和救助</t>
  </si>
  <si>
    <t xml:space="preserve">    助学金</t>
  </si>
  <si>
    <t xml:space="preserve">    其他对个人和家庭的补助支出</t>
  </si>
  <si>
    <t>缙云县2018年一般公共预算税收返还和转移支付决算表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</si>
  <si>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0"/>
      </rPr>
      <t xml:space="preserve">          </t>
    </r>
    <r>
      <rPr>
        <b/>
        <sz val="12"/>
        <rFont val="宋体"/>
        <charset val="134"/>
      </rPr>
      <t>目</t>
    </r>
  </si>
  <si>
    <t>2018年                    预算数</t>
  </si>
  <si>
    <t>2018年           决算数</t>
  </si>
  <si>
    <t>支出合计</t>
  </si>
  <si>
    <t>一、税收返还支出</t>
  </si>
  <si>
    <t>二、一般性转移支付</t>
  </si>
  <si>
    <t>备注：缙云县乡镇财政体制参照部门管理，不存在税收返还和转移支付。</t>
  </si>
  <si>
    <t>缙云县2018年地方政府一般债务限额表</t>
  </si>
  <si>
    <t>单位：亿元</t>
  </si>
  <si>
    <t>地  区</t>
  </si>
  <si>
    <t>2018年</t>
  </si>
  <si>
    <t>缙云县</t>
  </si>
  <si>
    <t>缙云县2018年地方政府一般债务余额情况表</t>
  </si>
  <si>
    <t>项 目</t>
  </si>
  <si>
    <t>一、2018年地方政府一般债务发行</t>
  </si>
  <si>
    <t>其中：2018年地方政府一般债务余额新增限额</t>
  </si>
  <si>
    <t>二、2018年地方政府一般债务还本额</t>
  </si>
  <si>
    <t>三、2018年末地方政府一般债务余额</t>
  </si>
  <si>
    <t>2018年度缙云县专项转移支付决算表</t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</si>
  <si>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宋体"/>
        <charset val="134"/>
      </rPr>
      <t>目</t>
    </r>
  </si>
  <si>
    <t>乡   镇</t>
  </si>
  <si>
    <t>2018年           预算数</t>
  </si>
  <si>
    <t>无</t>
  </si>
  <si>
    <t>备注：缙云县乡镇财政体制参照部门管理，未安排专项转移支付。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</si>
</sst>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  <numFmt numFmtId="179" formatCode="0.0_ "/>
    <numFmt numFmtId="180" formatCode="#,##0.0"/>
  </numFmts>
  <fonts count="4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小标宋"/>
      <charset val="134"/>
    </font>
    <font>
      <b/>
      <sz val="16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2"/>
      <color indexed="8"/>
      <name val="Times New Roman"/>
      <charset val="134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16" borderId="11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0"/>
  </cellStyleXfs>
  <cellXfs count="62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1" fontId="13" fillId="0" borderId="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0" xfId="0" applyFill="1"/>
    <xf numFmtId="3" fontId="7" fillId="0" borderId="4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/>
    <xf numFmtId="0" fontId="0" fillId="0" borderId="0" xfId="0" applyFont="1" applyFill="1"/>
    <xf numFmtId="0" fontId="7" fillId="0" borderId="0" xfId="0" applyNumberFormat="1" applyFont="1" applyFill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年公共预算收入执行及2012年公共预算收入预算1.5晚清格式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showGridLines="0" showZeros="0" workbookViewId="0">
      <pane ySplit="4" topLeftCell="A5" activePane="bottomLeft" state="frozen"/>
      <selection/>
      <selection pane="bottomLeft" activeCell="A1" sqref="A1:H1"/>
    </sheetView>
  </sheetViews>
  <sheetFormatPr defaultColWidth="9.125" defaultRowHeight="14.25" outlineLevelCol="7"/>
  <cols>
    <col min="1" max="1" width="30.125" style="58" customWidth="1"/>
    <col min="2" max="4" width="16.625" style="58" customWidth="1"/>
    <col min="5" max="5" width="16.625" style="58" hidden="1" customWidth="1"/>
    <col min="6" max="6" width="14" style="55" customWidth="1"/>
    <col min="7" max="7" width="14" style="55" hidden="1" customWidth="1"/>
    <col min="8" max="8" width="12.25" style="55" customWidth="1"/>
    <col min="9" max="249" width="9.125" style="55" customWidth="1"/>
    <col min="250" max="16384" width="9.125" style="55"/>
  </cols>
  <sheetData>
    <row r="1" s="58" customFormat="1" ht="33.95" customHeight="1" spans="1:8">
      <c r="A1" s="20" t="s">
        <v>0</v>
      </c>
      <c r="B1" s="20"/>
      <c r="C1" s="20"/>
      <c r="D1" s="20"/>
      <c r="E1" s="20"/>
      <c r="F1" s="20"/>
      <c r="G1" s="20"/>
      <c r="H1" s="20"/>
    </row>
    <row r="2" s="58" customFormat="1" ht="17.1" customHeight="1" spans="1:5">
      <c r="A2" s="59"/>
      <c r="B2" s="59"/>
      <c r="C2" s="59"/>
      <c r="D2" s="59"/>
      <c r="E2" s="59"/>
    </row>
    <row r="3" s="58" customFormat="1" ht="17.1" customHeight="1" spans="1:8">
      <c r="A3" s="59"/>
      <c r="B3" s="59"/>
      <c r="C3" s="59"/>
      <c r="D3" s="59"/>
      <c r="E3" s="59"/>
      <c r="H3" s="24" t="s">
        <v>1</v>
      </c>
    </row>
    <row r="4" s="58" customFormat="1" ht="18.75" customHeight="1" spans="1:8">
      <c r="A4" s="47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</row>
    <row r="5" s="58" customFormat="1" ht="18.75" customHeight="1" spans="1:8">
      <c r="A5" s="48" t="s">
        <v>10</v>
      </c>
      <c r="B5" s="49">
        <f>B6+B22</f>
        <v>139700</v>
      </c>
      <c r="C5" s="49">
        <f>C6+C22</f>
        <v>139700</v>
      </c>
      <c r="D5" s="49">
        <f>D6+D22</f>
        <v>153412</v>
      </c>
      <c r="E5" s="49">
        <v>130521</v>
      </c>
      <c r="F5" s="60">
        <f>D5/C5*100</f>
        <v>109.815318539728</v>
      </c>
      <c r="G5" s="47">
        <v>121503</v>
      </c>
      <c r="H5" s="60">
        <f>(D5-E5)/E5*100</f>
        <v>17.5381739336965</v>
      </c>
    </row>
    <row r="6" s="58" customFormat="1" ht="17.1" customHeight="1" spans="1:8">
      <c r="A6" s="11" t="s">
        <v>11</v>
      </c>
      <c r="B6" s="49">
        <f>SUM(B7:B21)</f>
        <v>112000</v>
      </c>
      <c r="C6" s="49">
        <f>SUM(C7:C21)</f>
        <v>112000</v>
      </c>
      <c r="D6" s="49">
        <f>SUM(D7:D21)</f>
        <v>126826</v>
      </c>
      <c r="E6" s="49">
        <v>103681</v>
      </c>
      <c r="F6" s="60">
        <f t="shared" ref="F6:F20" si="0">D6/C6*100</f>
        <v>113.2375</v>
      </c>
      <c r="G6" s="51">
        <v>95481</v>
      </c>
      <c r="H6" s="60">
        <f t="shared" ref="H6:H18" si="1">(D6-E6)/E6*100</f>
        <v>22.3232800609562</v>
      </c>
    </row>
    <row r="7" s="58" customFormat="1" ht="17.1" customHeight="1" spans="1:8">
      <c r="A7" s="11" t="s">
        <v>12</v>
      </c>
      <c r="B7" s="49">
        <v>49850</v>
      </c>
      <c r="C7" s="49">
        <v>49850</v>
      </c>
      <c r="D7" s="49">
        <v>59412</v>
      </c>
      <c r="E7" s="49">
        <v>45760</v>
      </c>
      <c r="F7" s="60">
        <f t="shared" si="0"/>
        <v>119.181544633902</v>
      </c>
      <c r="G7" s="51">
        <v>30614</v>
      </c>
      <c r="H7" s="60">
        <f t="shared" si="1"/>
        <v>29.8339160839161</v>
      </c>
    </row>
    <row r="8" s="58" customFormat="1" ht="17.1" customHeight="1" spans="1:8">
      <c r="A8" s="11" t="s">
        <v>13</v>
      </c>
      <c r="B8" s="49">
        <v>9800</v>
      </c>
      <c r="C8" s="49">
        <v>9800</v>
      </c>
      <c r="D8" s="49">
        <v>13231</v>
      </c>
      <c r="E8" s="49">
        <v>9330</v>
      </c>
      <c r="F8" s="60">
        <f t="shared" si="0"/>
        <v>135.010204081633</v>
      </c>
      <c r="G8" s="51">
        <v>7766</v>
      </c>
      <c r="H8" s="60">
        <f t="shared" si="1"/>
        <v>41.8113612004287</v>
      </c>
    </row>
    <row r="9" s="58" customFormat="1" ht="17.1" customHeight="1" spans="1:8">
      <c r="A9" s="11" t="s">
        <v>14</v>
      </c>
      <c r="B9" s="49">
        <v>5550</v>
      </c>
      <c r="C9" s="49">
        <v>5550</v>
      </c>
      <c r="D9" s="49">
        <v>7352</v>
      </c>
      <c r="E9" s="49">
        <v>5162</v>
      </c>
      <c r="F9" s="60">
        <f t="shared" si="0"/>
        <v>132.468468468468</v>
      </c>
      <c r="G9" s="51">
        <v>3938</v>
      </c>
      <c r="H9" s="60">
        <f t="shared" si="1"/>
        <v>42.4254165052305</v>
      </c>
    </row>
    <row r="10" s="58" customFormat="1" ht="17.1" customHeight="1" spans="1:8">
      <c r="A10" s="11" t="s">
        <v>15</v>
      </c>
      <c r="B10" s="49">
        <v>980</v>
      </c>
      <c r="C10" s="49">
        <v>980</v>
      </c>
      <c r="D10" s="49">
        <v>892</v>
      </c>
      <c r="E10" s="49">
        <v>906</v>
      </c>
      <c r="F10" s="60">
        <f t="shared" si="0"/>
        <v>91.0204081632653</v>
      </c>
      <c r="G10" s="51">
        <v>901</v>
      </c>
      <c r="H10" s="60">
        <f t="shared" si="1"/>
        <v>-1.54525386313466</v>
      </c>
    </row>
    <row r="11" s="58" customFormat="1" ht="17.1" customHeight="1" spans="1:8">
      <c r="A11" s="11" t="s">
        <v>16</v>
      </c>
      <c r="B11" s="49">
        <v>5900</v>
      </c>
      <c r="C11" s="49">
        <v>5900</v>
      </c>
      <c r="D11" s="49">
        <v>6832</v>
      </c>
      <c r="E11" s="49">
        <v>5441</v>
      </c>
      <c r="F11" s="60">
        <f t="shared" si="0"/>
        <v>115.796610169492</v>
      </c>
      <c r="G11" s="51">
        <v>4954</v>
      </c>
      <c r="H11" s="60">
        <f t="shared" si="1"/>
        <v>25.5651534644367</v>
      </c>
    </row>
    <row r="12" s="58" customFormat="1" ht="17.1" customHeight="1" spans="1:8">
      <c r="A12" s="11" t="s">
        <v>17</v>
      </c>
      <c r="B12" s="49">
        <v>5000</v>
      </c>
      <c r="C12" s="49">
        <v>5000</v>
      </c>
      <c r="D12" s="49">
        <v>3328</v>
      </c>
      <c r="E12" s="49">
        <v>4738</v>
      </c>
      <c r="F12" s="60">
        <f t="shared" si="0"/>
        <v>66.56</v>
      </c>
      <c r="G12" s="51">
        <v>3928</v>
      </c>
      <c r="H12" s="60">
        <f t="shared" si="1"/>
        <v>-29.7593921485859</v>
      </c>
    </row>
    <row r="13" s="58" customFormat="1" ht="17.1" customHeight="1" spans="1:8">
      <c r="A13" s="11" t="s">
        <v>18</v>
      </c>
      <c r="B13" s="49">
        <v>1260</v>
      </c>
      <c r="C13" s="49">
        <v>1260</v>
      </c>
      <c r="D13" s="49">
        <v>1528</v>
      </c>
      <c r="E13" s="49">
        <v>1161</v>
      </c>
      <c r="F13" s="60">
        <f t="shared" si="0"/>
        <v>121.269841269841</v>
      </c>
      <c r="G13" s="51">
        <v>1011</v>
      </c>
      <c r="H13" s="60">
        <f t="shared" si="1"/>
        <v>31.6106804478897</v>
      </c>
    </row>
    <row r="14" s="58" customFormat="1" ht="17.1" customHeight="1" spans="1:8">
      <c r="A14" s="11" t="s">
        <v>19</v>
      </c>
      <c r="B14" s="49">
        <v>3800</v>
      </c>
      <c r="C14" s="49">
        <v>3800</v>
      </c>
      <c r="D14" s="49">
        <v>3292</v>
      </c>
      <c r="E14" s="49">
        <v>3515</v>
      </c>
      <c r="F14" s="60">
        <f t="shared" si="0"/>
        <v>86.6315789473684</v>
      </c>
      <c r="G14" s="51">
        <v>3896</v>
      </c>
      <c r="H14" s="60">
        <f t="shared" si="1"/>
        <v>-6.34423897581792</v>
      </c>
    </row>
    <row r="15" s="58" customFormat="1" ht="17.1" customHeight="1" spans="1:8">
      <c r="A15" s="11" t="s">
        <v>20</v>
      </c>
      <c r="B15" s="49">
        <v>7760</v>
      </c>
      <c r="C15" s="49">
        <v>7760</v>
      </c>
      <c r="D15" s="49">
        <v>10629</v>
      </c>
      <c r="E15" s="49">
        <v>7223</v>
      </c>
      <c r="F15" s="60">
        <f t="shared" si="0"/>
        <v>136.971649484536</v>
      </c>
      <c r="G15" s="51">
        <v>9329</v>
      </c>
      <c r="H15" s="60">
        <f t="shared" si="1"/>
        <v>47.1549217776547</v>
      </c>
    </row>
    <row r="16" s="58" customFormat="1" ht="17.1" customHeight="1" spans="1:8">
      <c r="A16" s="11" t="s">
        <v>21</v>
      </c>
      <c r="B16" s="49">
        <v>2050</v>
      </c>
      <c r="C16" s="49">
        <v>2050</v>
      </c>
      <c r="D16" s="49">
        <v>1972</v>
      </c>
      <c r="E16" s="49">
        <v>1899</v>
      </c>
      <c r="F16" s="60">
        <f t="shared" si="0"/>
        <v>96.1951219512195</v>
      </c>
      <c r="G16" s="51">
        <v>1734</v>
      </c>
      <c r="H16" s="60">
        <f t="shared" si="1"/>
        <v>3.84412848867825</v>
      </c>
    </row>
    <row r="17" s="58" customFormat="1" ht="17.1" customHeight="1" spans="1:8">
      <c r="A17" s="11" t="s">
        <v>22</v>
      </c>
      <c r="B17" s="49">
        <v>10200</v>
      </c>
      <c r="C17" s="49">
        <v>10200</v>
      </c>
      <c r="D17" s="49">
        <v>4050</v>
      </c>
      <c r="E17" s="49">
        <v>9651</v>
      </c>
      <c r="F17" s="60">
        <f t="shared" si="0"/>
        <v>39.7058823529412</v>
      </c>
      <c r="G17" s="51">
        <v>11410</v>
      </c>
      <c r="H17" s="60">
        <f t="shared" si="1"/>
        <v>-58.0354367423065</v>
      </c>
    </row>
    <row r="18" s="58" customFormat="1" ht="17.1" customHeight="1" spans="1:8">
      <c r="A18" s="11" t="s">
        <v>23</v>
      </c>
      <c r="B18" s="49">
        <v>9500</v>
      </c>
      <c r="C18" s="49">
        <v>9500</v>
      </c>
      <c r="D18" s="49">
        <v>14213</v>
      </c>
      <c r="E18" s="49">
        <v>8895</v>
      </c>
      <c r="F18" s="60">
        <f t="shared" si="0"/>
        <v>149.610526315789</v>
      </c>
      <c r="G18" s="51">
        <v>3921</v>
      </c>
      <c r="H18" s="60">
        <f t="shared" si="1"/>
        <v>59.7863968521641</v>
      </c>
    </row>
    <row r="19" s="58" customFormat="1" ht="17.1" customHeight="1" spans="1:8">
      <c r="A19" s="11" t="s">
        <v>24</v>
      </c>
      <c r="B19" s="49">
        <v>0</v>
      </c>
      <c r="C19" s="49">
        <v>0</v>
      </c>
      <c r="D19" s="49">
        <v>0</v>
      </c>
      <c r="E19" s="49">
        <v>0</v>
      </c>
      <c r="F19" s="60"/>
      <c r="G19" s="61"/>
      <c r="H19" s="60"/>
    </row>
    <row r="20" s="58" customFormat="1" ht="17.1" customHeight="1" spans="1:8">
      <c r="A20" s="11" t="s">
        <v>25</v>
      </c>
      <c r="B20" s="49">
        <v>350</v>
      </c>
      <c r="C20" s="49">
        <v>350</v>
      </c>
      <c r="D20" s="49">
        <v>95</v>
      </c>
      <c r="E20" s="49">
        <v>0</v>
      </c>
      <c r="F20" s="60">
        <f t="shared" si="0"/>
        <v>27.1428571428571</v>
      </c>
      <c r="G20" s="61"/>
      <c r="H20" s="60">
        <v>27.1</v>
      </c>
    </row>
    <row r="21" s="58" customFormat="1" ht="17.1" customHeight="1" spans="1:8">
      <c r="A21" s="11" t="s">
        <v>26</v>
      </c>
      <c r="B21" s="49">
        <v>0</v>
      </c>
      <c r="C21" s="49">
        <v>0</v>
      </c>
      <c r="D21" s="49">
        <v>0</v>
      </c>
      <c r="E21" s="49"/>
      <c r="F21" s="60"/>
      <c r="G21" s="51">
        <v>12079</v>
      </c>
      <c r="H21" s="60"/>
    </row>
    <row r="22" s="58" customFormat="1" ht="17.1" customHeight="1" spans="1:8">
      <c r="A22" s="11" t="s">
        <v>27</v>
      </c>
      <c r="B22" s="49">
        <f>SUM(B23:B28)</f>
        <v>27700</v>
      </c>
      <c r="C22" s="49">
        <f>SUM(C23:C28)</f>
        <v>27700</v>
      </c>
      <c r="D22" s="49">
        <f>SUM(D23:D28)</f>
        <v>26586</v>
      </c>
      <c r="E22" s="49">
        <v>26840</v>
      </c>
      <c r="F22" s="60">
        <f>D22/C22*100</f>
        <v>95.9783393501805</v>
      </c>
      <c r="G22" s="51">
        <v>26022</v>
      </c>
      <c r="H22" s="60">
        <f t="shared" ref="H22:H29" si="2">(D22-E22)/E22*100</f>
        <v>-0.946348733233979</v>
      </c>
    </row>
    <row r="23" s="58" customFormat="1" ht="17.1" customHeight="1" spans="1:8">
      <c r="A23" s="11" t="s">
        <v>28</v>
      </c>
      <c r="B23" s="49">
        <v>15000</v>
      </c>
      <c r="C23" s="49">
        <v>15000</v>
      </c>
      <c r="D23" s="49">
        <v>12203</v>
      </c>
      <c r="E23" s="49">
        <v>14125</v>
      </c>
      <c r="F23" s="60">
        <f t="shared" ref="F23:F28" si="3">D23/C23*100</f>
        <v>81.3533333333333</v>
      </c>
      <c r="G23" s="51">
        <v>7737</v>
      </c>
      <c r="H23" s="60">
        <f t="shared" si="2"/>
        <v>-13.6070796460177</v>
      </c>
    </row>
    <row r="24" s="58" customFormat="1" ht="17.1" customHeight="1" spans="1:8">
      <c r="A24" s="11" t="s">
        <v>29</v>
      </c>
      <c r="B24" s="49">
        <v>900</v>
      </c>
      <c r="C24" s="49">
        <v>900</v>
      </c>
      <c r="D24" s="49">
        <v>2958</v>
      </c>
      <c r="E24" s="49">
        <v>711</v>
      </c>
      <c r="F24" s="60">
        <f t="shared" si="3"/>
        <v>328.666666666667</v>
      </c>
      <c r="G24" s="51">
        <v>2500</v>
      </c>
      <c r="H24" s="60">
        <f t="shared" si="2"/>
        <v>316.033755274262</v>
      </c>
    </row>
    <row r="25" s="58" customFormat="1" ht="17.1" customHeight="1" spans="1:8">
      <c r="A25" s="11" t="s">
        <v>30</v>
      </c>
      <c r="B25" s="49">
        <v>9300</v>
      </c>
      <c r="C25" s="49">
        <v>9300</v>
      </c>
      <c r="D25" s="49">
        <v>8533</v>
      </c>
      <c r="E25" s="49">
        <v>9502</v>
      </c>
      <c r="F25" s="60">
        <f t="shared" si="3"/>
        <v>91.752688172043</v>
      </c>
      <c r="G25" s="51">
        <v>11960</v>
      </c>
      <c r="H25" s="60">
        <f t="shared" si="2"/>
        <v>-10.1978530835614</v>
      </c>
    </row>
    <row r="26" s="58" customFormat="1" ht="17.1" customHeight="1" spans="1:8">
      <c r="A26" s="11" t="s">
        <v>31</v>
      </c>
      <c r="B26" s="49">
        <v>-550</v>
      </c>
      <c r="C26" s="49">
        <v>-550</v>
      </c>
      <c r="D26" s="49">
        <v>-541</v>
      </c>
      <c r="E26" s="49">
        <v>-550</v>
      </c>
      <c r="F26" s="60">
        <f t="shared" si="3"/>
        <v>98.3636363636364</v>
      </c>
      <c r="G26" s="51">
        <v>-550</v>
      </c>
      <c r="H26" s="60">
        <f t="shared" si="2"/>
        <v>-1.63636363636364</v>
      </c>
    </row>
    <row r="27" s="58" customFormat="1" ht="17.1" customHeight="1" spans="1:8">
      <c r="A27" s="11" t="s">
        <v>32</v>
      </c>
      <c r="B27" s="49">
        <v>2000</v>
      </c>
      <c r="C27" s="49">
        <v>2000</v>
      </c>
      <c r="D27" s="49">
        <v>2255</v>
      </c>
      <c r="E27" s="49">
        <v>1971</v>
      </c>
      <c r="F27" s="60">
        <f t="shared" si="3"/>
        <v>112.75</v>
      </c>
      <c r="G27" s="51">
        <v>3104</v>
      </c>
      <c r="H27" s="60">
        <f t="shared" si="2"/>
        <v>14.4089294774226</v>
      </c>
    </row>
    <row r="28" s="58" customFormat="1" ht="17.1" customHeight="1" spans="1:8">
      <c r="A28" s="11" t="s">
        <v>33</v>
      </c>
      <c r="B28" s="49">
        <v>1050</v>
      </c>
      <c r="C28" s="49">
        <v>1050</v>
      </c>
      <c r="D28" s="49">
        <v>1178</v>
      </c>
      <c r="E28" s="49">
        <v>1081</v>
      </c>
      <c r="F28" s="60">
        <f t="shared" si="3"/>
        <v>112.190476190476</v>
      </c>
      <c r="G28" s="51">
        <v>1271</v>
      </c>
      <c r="H28" s="60">
        <f t="shared" si="2"/>
        <v>8.9731729879741</v>
      </c>
    </row>
    <row r="29" s="58" customFormat="1" ht="17.1" customHeight="1" spans="1:8">
      <c r="A29" s="48" t="s">
        <v>34</v>
      </c>
      <c r="B29" s="49">
        <f>B30+B36+B40+B41+B46</f>
        <v>331800</v>
      </c>
      <c r="C29" s="49">
        <f>C30+C36+C40+C41+C46</f>
        <v>455000</v>
      </c>
      <c r="D29" s="49">
        <f>D30+D36+D40+D41+D46</f>
        <v>481578</v>
      </c>
      <c r="E29" s="49">
        <v>365232</v>
      </c>
      <c r="F29" s="60">
        <f t="shared" ref="F29:F51" si="4">D29/C29*100</f>
        <v>105.841318681319</v>
      </c>
      <c r="G29" s="51"/>
      <c r="H29" s="60">
        <f t="shared" si="2"/>
        <v>31.8553686423972</v>
      </c>
    </row>
    <row r="30" s="58" customFormat="1" ht="17.1" customHeight="1" spans="1:8">
      <c r="A30" s="11" t="s">
        <v>35</v>
      </c>
      <c r="B30" s="49">
        <v>6882</v>
      </c>
      <c r="C30" s="49">
        <v>6882</v>
      </c>
      <c r="D30" s="49">
        <v>6882</v>
      </c>
      <c r="E30" s="49">
        <v>6882</v>
      </c>
      <c r="F30" s="60">
        <f t="shared" si="4"/>
        <v>100</v>
      </c>
      <c r="G30" s="51">
        <v>7715</v>
      </c>
      <c r="H30" s="60">
        <f t="shared" ref="H30:H39" si="5">(D30-E30)/E30*100</f>
        <v>0</v>
      </c>
    </row>
    <row r="31" s="58" customFormat="1" ht="17.1" customHeight="1" spans="1:8">
      <c r="A31" s="11" t="s">
        <v>36</v>
      </c>
      <c r="B31" s="49">
        <v>2715</v>
      </c>
      <c r="C31" s="49">
        <v>2715</v>
      </c>
      <c r="D31" s="49">
        <v>2715</v>
      </c>
      <c r="E31" s="49">
        <v>2715</v>
      </c>
      <c r="F31" s="60">
        <f t="shared" si="4"/>
        <v>100</v>
      </c>
      <c r="G31" s="51">
        <v>2715</v>
      </c>
      <c r="H31" s="60">
        <f t="shared" si="5"/>
        <v>0</v>
      </c>
    </row>
    <row r="32" s="58" customFormat="1" ht="17.1" customHeight="1" spans="1:8">
      <c r="A32" s="11" t="s">
        <v>37</v>
      </c>
      <c r="B32" s="49">
        <v>523</v>
      </c>
      <c r="C32" s="49">
        <v>523</v>
      </c>
      <c r="D32" s="49">
        <v>523</v>
      </c>
      <c r="E32" s="49">
        <v>524</v>
      </c>
      <c r="F32" s="60">
        <f t="shared" si="4"/>
        <v>100</v>
      </c>
      <c r="G32" s="51">
        <v>524</v>
      </c>
      <c r="H32" s="60">
        <f t="shared" si="5"/>
        <v>-0.190839694656489</v>
      </c>
    </row>
    <row r="33" s="58" customFormat="1" ht="17.1" customHeight="1" spans="1:8">
      <c r="A33" s="11" t="s">
        <v>38</v>
      </c>
      <c r="B33" s="49">
        <v>7300</v>
      </c>
      <c r="C33" s="49">
        <v>7300</v>
      </c>
      <c r="D33" s="49">
        <v>7300</v>
      </c>
      <c r="E33" s="49">
        <v>7299</v>
      </c>
      <c r="F33" s="60">
        <f t="shared" si="4"/>
        <v>100</v>
      </c>
      <c r="G33" s="51">
        <v>3962</v>
      </c>
      <c r="H33" s="60">
        <f t="shared" si="5"/>
        <v>0.013700506918756</v>
      </c>
    </row>
    <row r="34" s="58" customFormat="1" ht="17.1" customHeight="1" spans="1:8">
      <c r="A34" s="11" t="s">
        <v>39</v>
      </c>
      <c r="B34" s="49">
        <v>514</v>
      </c>
      <c r="C34" s="49">
        <v>514</v>
      </c>
      <c r="D34" s="49">
        <v>514</v>
      </c>
      <c r="E34" s="49">
        <v>514</v>
      </c>
      <c r="F34" s="60">
        <f t="shared" si="4"/>
        <v>100</v>
      </c>
      <c r="G34" s="51">
        <v>514</v>
      </c>
      <c r="H34" s="60">
        <f t="shared" si="5"/>
        <v>0</v>
      </c>
    </row>
    <row r="35" s="58" customFormat="1" ht="17.1" customHeight="1" spans="1:8">
      <c r="A35" s="11" t="s">
        <v>40</v>
      </c>
      <c r="B35" s="49">
        <v>-4170</v>
      </c>
      <c r="C35" s="49">
        <v>-4170</v>
      </c>
      <c r="D35" s="49">
        <v>-4170</v>
      </c>
      <c r="E35" s="49">
        <v>-4170</v>
      </c>
      <c r="F35" s="60">
        <f t="shared" si="4"/>
        <v>100</v>
      </c>
      <c r="G35" s="51"/>
      <c r="H35" s="60">
        <f t="shared" si="5"/>
        <v>0</v>
      </c>
    </row>
    <row r="36" s="58" customFormat="1" ht="17.1" customHeight="1" spans="1:8">
      <c r="A36" s="11" t="s">
        <v>41</v>
      </c>
      <c r="B36" s="49">
        <v>217300</v>
      </c>
      <c r="C36" s="49">
        <v>217300</v>
      </c>
      <c r="D36" s="49">
        <v>235114</v>
      </c>
      <c r="E36" s="49">
        <v>229994</v>
      </c>
      <c r="F36" s="60">
        <f t="shared" si="4"/>
        <v>108.197883110907</v>
      </c>
      <c r="G36" s="51">
        <v>188688</v>
      </c>
      <c r="H36" s="60">
        <f t="shared" si="5"/>
        <v>2.22614502987034</v>
      </c>
    </row>
    <row r="37" s="58" customFormat="1" ht="17.1" customHeight="1" spans="1:8">
      <c r="A37" s="11" t="s">
        <v>42</v>
      </c>
      <c r="B37" s="49"/>
      <c r="C37" s="49"/>
      <c r="D37" s="49">
        <v>168440</v>
      </c>
      <c r="E37" s="49">
        <v>161743</v>
      </c>
      <c r="F37" s="60"/>
      <c r="G37" s="51">
        <v>125201</v>
      </c>
      <c r="H37" s="60">
        <f t="shared" si="5"/>
        <v>4.14051921876063</v>
      </c>
    </row>
    <row r="38" s="58" customFormat="1" ht="17.1" customHeight="1" spans="1:8">
      <c r="A38" s="11" t="s">
        <v>43</v>
      </c>
      <c r="B38" s="49"/>
      <c r="C38" s="49"/>
      <c r="D38" s="49">
        <v>66674</v>
      </c>
      <c r="E38" s="49">
        <v>68251</v>
      </c>
      <c r="F38" s="60"/>
      <c r="G38" s="51">
        <v>60901</v>
      </c>
      <c r="H38" s="60">
        <f t="shared" si="5"/>
        <v>-2.31058885584094</v>
      </c>
    </row>
    <row r="39" s="58" customFormat="1" ht="17.1" customHeight="1" spans="1:8">
      <c r="A39" s="11" t="s">
        <v>44</v>
      </c>
      <c r="B39" s="49"/>
      <c r="C39" s="49"/>
      <c r="D39" s="49"/>
      <c r="E39" s="49"/>
      <c r="F39" s="60"/>
      <c r="G39" s="51">
        <v>2586</v>
      </c>
      <c r="H39" s="60"/>
    </row>
    <row r="40" s="58" customFormat="1" ht="17.1" customHeight="1" spans="1:8">
      <c r="A40" s="11" t="s">
        <v>45</v>
      </c>
      <c r="B40" s="49"/>
      <c r="C40" s="49">
        <v>123200</v>
      </c>
      <c r="D40" s="49">
        <v>123200</v>
      </c>
      <c r="E40" s="49">
        <v>20000</v>
      </c>
      <c r="F40" s="60">
        <f t="shared" si="4"/>
        <v>100</v>
      </c>
      <c r="G40" s="51">
        <v>75097</v>
      </c>
      <c r="H40" s="60">
        <f t="shared" ref="H40:H43" si="6">(D40-E40)/E40*100</f>
        <v>516</v>
      </c>
    </row>
    <row r="41" s="58" customFormat="1" ht="17.1" customHeight="1" spans="1:8">
      <c r="A41" s="11" t="s">
        <v>46</v>
      </c>
      <c r="B41" s="49">
        <v>93000</v>
      </c>
      <c r="C41" s="49">
        <v>93000</v>
      </c>
      <c r="D41" s="49">
        <v>98403</v>
      </c>
      <c r="E41" s="49">
        <v>90000</v>
      </c>
      <c r="F41" s="60">
        <f t="shared" si="4"/>
        <v>105.809677419355</v>
      </c>
      <c r="G41" s="51">
        <v>36600</v>
      </c>
      <c r="H41" s="60">
        <f t="shared" si="6"/>
        <v>9.33666666666667</v>
      </c>
    </row>
    <row r="42" s="58" customFormat="1" ht="17.1" customHeight="1" spans="1:8">
      <c r="A42" s="11" t="s">
        <v>47</v>
      </c>
      <c r="B42" s="49">
        <v>10000</v>
      </c>
      <c r="C42" s="49">
        <v>10000</v>
      </c>
      <c r="D42" s="49">
        <v>10000</v>
      </c>
      <c r="E42" s="49">
        <v>8000</v>
      </c>
      <c r="F42" s="60">
        <f t="shared" si="4"/>
        <v>100</v>
      </c>
      <c r="G42" s="51">
        <v>7600</v>
      </c>
      <c r="H42" s="60">
        <f t="shared" si="6"/>
        <v>25</v>
      </c>
    </row>
    <row r="43" s="58" customFormat="1" ht="17.1" customHeight="1" spans="1:8">
      <c r="A43" s="11" t="s">
        <v>48</v>
      </c>
      <c r="B43" s="49">
        <v>83000</v>
      </c>
      <c r="C43" s="49">
        <v>8300</v>
      </c>
      <c r="D43" s="49">
        <v>88003</v>
      </c>
      <c r="E43" s="49">
        <v>82000</v>
      </c>
      <c r="F43" s="60">
        <f t="shared" si="4"/>
        <v>1060.27710843374</v>
      </c>
      <c r="G43" s="51">
        <v>29000</v>
      </c>
      <c r="H43" s="60">
        <f t="shared" si="6"/>
        <v>7.32073170731707</v>
      </c>
    </row>
    <row r="44" s="58" customFormat="1" ht="17.1" customHeight="1" spans="1:8">
      <c r="A44" s="11" t="s">
        <v>49</v>
      </c>
      <c r="B44" s="49"/>
      <c r="C44" s="49"/>
      <c r="D44" s="49">
        <v>400</v>
      </c>
      <c r="E44" s="49"/>
      <c r="F44" s="60"/>
      <c r="G44" s="51"/>
      <c r="H44" s="60"/>
    </row>
    <row r="45" s="58" customFormat="1" ht="17.1" customHeight="1" spans="1:8">
      <c r="A45" s="11" t="s">
        <v>50</v>
      </c>
      <c r="B45" s="49"/>
      <c r="C45" s="49"/>
      <c r="D45" s="49"/>
      <c r="E45" s="49"/>
      <c r="F45" s="60"/>
      <c r="G45" s="51"/>
      <c r="H45" s="60"/>
    </row>
    <row r="46" s="58" customFormat="1" ht="17.1" customHeight="1" spans="1:8">
      <c r="A46" s="11" t="s">
        <v>51</v>
      </c>
      <c r="B46" s="49">
        <v>14618</v>
      </c>
      <c r="C46" s="49">
        <v>14618</v>
      </c>
      <c r="D46" s="49">
        <v>17979</v>
      </c>
      <c r="E46" s="49">
        <v>18356</v>
      </c>
      <c r="F46" s="60">
        <f t="shared" si="4"/>
        <v>122.99220139554</v>
      </c>
      <c r="G46" s="51"/>
      <c r="H46" s="60">
        <f>(D46-E46)/E46*100</f>
        <v>-2.05382436260623</v>
      </c>
    </row>
    <row r="47" s="58" customFormat="1" ht="17.1" customHeight="1" spans="1:8">
      <c r="A47" s="11"/>
      <c r="B47" s="49"/>
      <c r="C47" s="49"/>
      <c r="D47" s="49"/>
      <c r="E47" s="49"/>
      <c r="F47" s="60"/>
      <c r="G47" s="51"/>
      <c r="H47" s="60"/>
    </row>
    <row r="48" s="58" customFormat="1" ht="17.1" customHeight="1" spans="1:8">
      <c r="A48" s="11"/>
      <c r="B48" s="49"/>
      <c r="C48" s="49"/>
      <c r="D48" s="49"/>
      <c r="E48" s="49"/>
      <c r="F48" s="60"/>
      <c r="G48" s="51"/>
      <c r="H48" s="60"/>
    </row>
    <row r="49" s="58" customFormat="1" ht="17.1" customHeight="1" spans="1:8">
      <c r="A49" s="47" t="s">
        <v>52</v>
      </c>
      <c r="B49" s="49">
        <f>B5+B29</f>
        <v>471500</v>
      </c>
      <c r="C49" s="49">
        <f>C5+C29</f>
        <v>594700</v>
      </c>
      <c r="D49" s="49">
        <f>D5+D29</f>
        <v>634990</v>
      </c>
      <c r="E49" s="49">
        <v>495753</v>
      </c>
      <c r="F49" s="60">
        <f>D49/C49*100</f>
        <v>106.774844459391</v>
      </c>
      <c r="G49" s="51"/>
      <c r="H49" s="60">
        <f>(D49-E49)/E49*100</f>
        <v>28.0859621626092</v>
      </c>
    </row>
    <row r="50" s="58" customFormat="1" ht="18.75" customHeight="1"/>
  </sheetData>
  <mergeCells count="3">
    <mergeCell ref="A1:H1"/>
    <mergeCell ref="A2:D2"/>
    <mergeCell ref="A3:D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showGridLines="0" showZeros="0" tabSelected="1" workbookViewId="0">
      <pane ySplit="5" topLeftCell="A6" activePane="bottomLeft" state="frozen"/>
      <selection/>
      <selection pane="bottomLeft" activeCell="H35" sqref="H35"/>
    </sheetView>
  </sheetViews>
  <sheetFormatPr defaultColWidth="9.125" defaultRowHeight="14.25" outlineLevelCol="7"/>
  <cols>
    <col min="1" max="1" width="30.125" style="43" customWidth="1"/>
    <col min="2" max="4" width="18" style="43" customWidth="1"/>
    <col min="5" max="5" width="18" style="43" hidden="1" customWidth="1"/>
    <col min="6" max="6" width="14" style="43" customWidth="1"/>
    <col min="7" max="7" width="11.5" style="43" hidden="1" customWidth="1"/>
    <col min="8" max="8" width="10.625" style="43" customWidth="1"/>
    <col min="9" max="251" width="9.125" style="44" customWidth="1"/>
    <col min="252" max="16379" width="9.125" style="44"/>
    <col min="16380" max="16384" width="9.125" style="55"/>
  </cols>
  <sheetData>
    <row r="1" s="43" customFormat="1" ht="33.95" customHeight="1" spans="1:8">
      <c r="A1" s="20" t="s">
        <v>53</v>
      </c>
      <c r="B1" s="20"/>
      <c r="C1" s="20"/>
      <c r="D1" s="20"/>
      <c r="E1" s="20"/>
      <c r="F1" s="20"/>
      <c r="G1" s="20"/>
      <c r="H1" s="20"/>
    </row>
    <row r="2" s="43" customFormat="1" ht="17.1" customHeight="1" spans="1:5">
      <c r="A2" s="46"/>
      <c r="B2" s="46"/>
      <c r="C2" s="46"/>
      <c r="D2" s="46"/>
      <c r="E2" s="46"/>
    </row>
    <row r="3" s="43" customFormat="1" ht="17.1" customHeight="1" spans="1:8">
      <c r="A3" s="46"/>
      <c r="B3" s="46"/>
      <c r="C3" s="46"/>
      <c r="D3" s="46"/>
      <c r="E3" s="46"/>
      <c r="H3" s="24" t="s">
        <v>1</v>
      </c>
    </row>
    <row r="4" s="43" customFormat="1" ht="18.75" customHeight="1" spans="1:8">
      <c r="A4" s="47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</row>
    <row r="5" s="43" customFormat="1" ht="18.75" customHeight="1" spans="1:8">
      <c r="A5" s="48" t="s">
        <v>54</v>
      </c>
      <c r="B5" s="49">
        <f>SUM(B6:B29)</f>
        <v>436300</v>
      </c>
      <c r="C5" s="49">
        <f>SUM(C6:C29)</f>
        <v>516300</v>
      </c>
      <c r="D5" s="49">
        <f>SUM(D6:D29)</f>
        <v>521537</v>
      </c>
      <c r="E5" s="49">
        <v>426085</v>
      </c>
      <c r="F5" s="50">
        <f>D5/C5*100</f>
        <v>101.014332752276</v>
      </c>
      <c r="G5" s="47">
        <v>376690</v>
      </c>
      <c r="H5" s="50">
        <f>(D5-E5)/E5*100</f>
        <v>22.4021028667989</v>
      </c>
    </row>
    <row r="6" s="43" customFormat="1" ht="17.1" customHeight="1" spans="1:8">
      <c r="A6" s="11" t="s">
        <v>55</v>
      </c>
      <c r="B6" s="49">
        <v>43954</v>
      </c>
      <c r="C6" s="49">
        <v>44432</v>
      </c>
      <c r="D6" s="49">
        <v>46569</v>
      </c>
      <c r="E6" s="49">
        <v>35853</v>
      </c>
      <c r="F6" s="50">
        <f t="shared" ref="F6:F32" si="0">D6/C6*100</f>
        <v>104.809596687072</v>
      </c>
      <c r="G6" s="56">
        <v>33946</v>
      </c>
      <c r="H6" s="50">
        <f t="shared" ref="H6:H41" si="1">(D6-E6)/E6*100</f>
        <v>29.8887122416534</v>
      </c>
    </row>
    <row r="7" s="43" customFormat="1" ht="17.1" customHeight="1" spans="1:8">
      <c r="A7" s="11" t="s">
        <v>56</v>
      </c>
      <c r="B7" s="49">
        <v>0</v>
      </c>
      <c r="C7" s="49">
        <v>0</v>
      </c>
      <c r="D7" s="49">
        <v>0</v>
      </c>
      <c r="E7" s="49">
        <v>0</v>
      </c>
      <c r="F7" s="50"/>
      <c r="G7" s="56"/>
      <c r="H7" s="50"/>
    </row>
    <row r="8" s="43" customFormat="1" ht="17.1" customHeight="1" spans="1:8">
      <c r="A8" s="11" t="s">
        <v>57</v>
      </c>
      <c r="B8" s="49">
        <v>486</v>
      </c>
      <c r="C8" s="49">
        <v>486</v>
      </c>
      <c r="D8" s="49">
        <v>431</v>
      </c>
      <c r="E8" s="49">
        <v>143</v>
      </c>
      <c r="F8" s="50">
        <f t="shared" si="0"/>
        <v>88.6831275720165</v>
      </c>
      <c r="G8" s="56">
        <v>127</v>
      </c>
      <c r="H8" s="50">
        <f t="shared" si="1"/>
        <v>201.398601398601</v>
      </c>
    </row>
    <row r="9" s="43" customFormat="1" ht="17.1" customHeight="1" spans="1:8">
      <c r="A9" s="11" t="s">
        <v>58</v>
      </c>
      <c r="B9" s="49">
        <v>26798</v>
      </c>
      <c r="C9" s="49">
        <v>27000</v>
      </c>
      <c r="D9" s="49">
        <v>29852</v>
      </c>
      <c r="E9" s="49">
        <v>21925</v>
      </c>
      <c r="F9" s="50">
        <f t="shared" si="0"/>
        <v>110.562962962963</v>
      </c>
      <c r="G9" s="56">
        <v>21850</v>
      </c>
      <c r="H9" s="50">
        <f t="shared" si="1"/>
        <v>36.1550741163056</v>
      </c>
    </row>
    <row r="10" s="43" customFormat="1" ht="17.1" customHeight="1" spans="1:8">
      <c r="A10" s="11" t="s">
        <v>59</v>
      </c>
      <c r="B10" s="49">
        <v>107750</v>
      </c>
      <c r="C10" s="49">
        <v>113730</v>
      </c>
      <c r="D10" s="49">
        <v>115705</v>
      </c>
      <c r="E10" s="49">
        <v>102289</v>
      </c>
      <c r="F10" s="50">
        <f t="shared" si="0"/>
        <v>101.736569067089</v>
      </c>
      <c r="G10" s="56">
        <v>87020</v>
      </c>
      <c r="H10" s="50">
        <f t="shared" si="1"/>
        <v>13.1157798003695</v>
      </c>
    </row>
    <row r="11" s="43" customFormat="1" ht="17.1" customHeight="1" spans="1:8">
      <c r="A11" s="11" t="s">
        <v>60</v>
      </c>
      <c r="B11" s="49">
        <v>6174</v>
      </c>
      <c r="C11" s="49">
        <v>6387</v>
      </c>
      <c r="D11" s="49">
        <v>7493</v>
      </c>
      <c r="E11" s="49">
        <v>6175</v>
      </c>
      <c r="F11" s="50">
        <f t="shared" si="0"/>
        <v>117.316423986222</v>
      </c>
      <c r="G11" s="56">
        <v>5435</v>
      </c>
      <c r="H11" s="50">
        <f t="shared" si="1"/>
        <v>21.3441295546559</v>
      </c>
    </row>
    <row r="12" s="43" customFormat="1" ht="17.1" customHeight="1" spans="1:8">
      <c r="A12" s="11" t="s">
        <v>61</v>
      </c>
      <c r="B12" s="49">
        <v>5310</v>
      </c>
      <c r="C12" s="49">
        <v>6679</v>
      </c>
      <c r="D12" s="49">
        <v>7292</v>
      </c>
      <c r="E12" s="49">
        <v>4911</v>
      </c>
      <c r="F12" s="50">
        <f t="shared" si="0"/>
        <v>109.178020661776</v>
      </c>
      <c r="G12" s="56">
        <v>5273</v>
      </c>
      <c r="H12" s="50">
        <f t="shared" si="1"/>
        <v>48.4829973528813</v>
      </c>
    </row>
    <row r="13" s="43" customFormat="1" ht="17.1" customHeight="1" spans="1:8">
      <c r="A13" s="11" t="s">
        <v>62</v>
      </c>
      <c r="B13" s="49">
        <v>58445</v>
      </c>
      <c r="C13" s="49">
        <v>61972</v>
      </c>
      <c r="D13" s="49">
        <v>68655</v>
      </c>
      <c r="E13" s="49">
        <v>57265</v>
      </c>
      <c r="F13" s="50">
        <f t="shared" si="0"/>
        <v>110.783902407539</v>
      </c>
      <c r="G13" s="56">
        <v>32111</v>
      </c>
      <c r="H13" s="50">
        <f t="shared" si="1"/>
        <v>19.8899851567275</v>
      </c>
    </row>
    <row r="14" s="43" customFormat="1" ht="17.1" customHeight="1" spans="1:8">
      <c r="A14" s="11" t="s">
        <v>63</v>
      </c>
      <c r="B14" s="49">
        <v>45959</v>
      </c>
      <c r="C14" s="49">
        <v>61375</v>
      </c>
      <c r="D14" s="49">
        <v>62464</v>
      </c>
      <c r="E14" s="49">
        <v>43936</v>
      </c>
      <c r="F14" s="50">
        <f t="shared" si="0"/>
        <v>101.77433808554</v>
      </c>
      <c r="G14" s="56">
        <v>28954</v>
      </c>
      <c r="H14" s="50">
        <f t="shared" si="1"/>
        <v>42.1704297159505</v>
      </c>
    </row>
    <row r="15" s="43" customFormat="1" ht="17.1" customHeight="1" spans="1:8">
      <c r="A15" s="11" t="s">
        <v>64</v>
      </c>
      <c r="B15" s="49">
        <v>3623</v>
      </c>
      <c r="C15" s="49">
        <v>3623</v>
      </c>
      <c r="D15" s="49">
        <v>4680</v>
      </c>
      <c r="E15" s="49">
        <v>3016</v>
      </c>
      <c r="F15" s="50">
        <f t="shared" si="0"/>
        <v>129.174717085288</v>
      </c>
      <c r="G15" s="56">
        <v>3276</v>
      </c>
      <c r="H15" s="50">
        <f t="shared" si="1"/>
        <v>55.1724137931034</v>
      </c>
    </row>
    <row r="16" s="43" customFormat="1" ht="17.1" customHeight="1" spans="1:8">
      <c r="A16" s="11" t="s">
        <v>65</v>
      </c>
      <c r="B16" s="49">
        <v>16854</v>
      </c>
      <c r="C16" s="49">
        <v>56565</v>
      </c>
      <c r="D16" s="49">
        <v>52342</v>
      </c>
      <c r="E16" s="49">
        <v>52143</v>
      </c>
      <c r="F16" s="50">
        <f t="shared" si="0"/>
        <v>92.534252629718</v>
      </c>
      <c r="G16" s="56">
        <v>67099</v>
      </c>
      <c r="H16" s="50">
        <f t="shared" si="1"/>
        <v>0.381642790019753</v>
      </c>
    </row>
    <row r="17" s="43" customFormat="1" ht="17.1" customHeight="1" spans="1:8">
      <c r="A17" s="11" t="s">
        <v>66</v>
      </c>
      <c r="B17" s="49">
        <v>72356</v>
      </c>
      <c r="C17" s="49">
        <v>71353</v>
      </c>
      <c r="D17" s="49">
        <v>66530</v>
      </c>
      <c r="E17" s="49">
        <v>62908</v>
      </c>
      <c r="F17" s="50">
        <f t="shared" si="0"/>
        <v>93.2406486062254</v>
      </c>
      <c r="G17" s="56">
        <v>53952</v>
      </c>
      <c r="H17" s="50">
        <f t="shared" si="1"/>
        <v>5.75761429388949</v>
      </c>
    </row>
    <row r="18" s="43" customFormat="1" ht="17.1" customHeight="1" spans="1:8">
      <c r="A18" s="11" t="s">
        <v>67</v>
      </c>
      <c r="B18" s="49">
        <v>12369</v>
      </c>
      <c r="C18" s="49">
        <v>32369</v>
      </c>
      <c r="D18" s="49">
        <v>32765</v>
      </c>
      <c r="E18" s="49">
        <v>10536</v>
      </c>
      <c r="F18" s="50">
        <f t="shared" si="0"/>
        <v>101.223392752325</v>
      </c>
      <c r="G18" s="56">
        <v>18450</v>
      </c>
      <c r="H18" s="50">
        <f t="shared" si="1"/>
        <v>210.981397114655</v>
      </c>
    </row>
    <row r="19" s="43" customFormat="1" ht="17.1" customHeight="1" spans="1:8">
      <c r="A19" s="11" t="s">
        <v>68</v>
      </c>
      <c r="B19" s="49">
        <v>2102</v>
      </c>
      <c r="C19" s="49">
        <v>2102</v>
      </c>
      <c r="D19" s="49">
        <v>1841</v>
      </c>
      <c r="E19" s="49">
        <v>1779</v>
      </c>
      <c r="F19" s="50">
        <f t="shared" si="0"/>
        <v>87.5832540437678</v>
      </c>
      <c r="G19" s="56">
        <v>1736</v>
      </c>
      <c r="H19" s="50">
        <f t="shared" si="1"/>
        <v>3.48510399100618</v>
      </c>
    </row>
    <row r="20" s="43" customFormat="1" ht="17.1" customHeight="1" spans="1:8">
      <c r="A20" s="11" t="s">
        <v>69</v>
      </c>
      <c r="B20" s="49">
        <v>1965</v>
      </c>
      <c r="C20" s="49">
        <v>1924</v>
      </c>
      <c r="D20" s="49">
        <v>1806</v>
      </c>
      <c r="E20" s="49">
        <v>1585</v>
      </c>
      <c r="F20" s="50">
        <f t="shared" si="0"/>
        <v>93.8669438669439</v>
      </c>
      <c r="G20" s="56">
        <v>1687</v>
      </c>
      <c r="H20" s="50">
        <f t="shared" si="1"/>
        <v>13.9432176656151</v>
      </c>
    </row>
    <row r="21" s="43" customFormat="1" ht="17.1" customHeight="1" spans="1:8">
      <c r="A21" s="11" t="s">
        <v>70</v>
      </c>
      <c r="B21" s="49">
        <v>146</v>
      </c>
      <c r="C21" s="49">
        <v>146</v>
      </c>
      <c r="D21" s="49">
        <v>107</v>
      </c>
      <c r="E21" s="49">
        <v>94</v>
      </c>
      <c r="F21" s="50">
        <f t="shared" si="0"/>
        <v>73.2876712328767</v>
      </c>
      <c r="G21" s="56">
        <v>143</v>
      </c>
      <c r="H21" s="50">
        <f t="shared" si="1"/>
        <v>13.8297872340426</v>
      </c>
    </row>
    <row r="22" s="43" customFormat="1" ht="17.1" customHeight="1" spans="1:8">
      <c r="A22" s="11" t="s">
        <v>71</v>
      </c>
      <c r="B22" s="49">
        <v>0</v>
      </c>
      <c r="C22" s="49">
        <v>0</v>
      </c>
      <c r="D22" s="49">
        <v>0</v>
      </c>
      <c r="E22" s="49">
        <v>0</v>
      </c>
      <c r="F22" s="50"/>
      <c r="G22" s="56"/>
      <c r="H22" s="50"/>
    </row>
    <row r="23" s="43" customFormat="1" ht="17.1" customHeight="1" spans="1:8">
      <c r="A23" s="11" t="s">
        <v>72</v>
      </c>
      <c r="B23" s="49">
        <v>4926</v>
      </c>
      <c r="C23" s="49">
        <v>5581</v>
      </c>
      <c r="D23" s="49">
        <v>5456</v>
      </c>
      <c r="E23" s="49">
        <v>4180</v>
      </c>
      <c r="F23" s="50">
        <f t="shared" si="0"/>
        <v>97.7602580182763</v>
      </c>
      <c r="G23" s="56">
        <v>1485</v>
      </c>
      <c r="H23" s="50">
        <f t="shared" si="1"/>
        <v>30.5263157894737</v>
      </c>
    </row>
    <row r="24" s="43" customFormat="1" ht="17.1" customHeight="1" spans="1:8">
      <c r="A24" s="11" t="s">
        <v>73</v>
      </c>
      <c r="B24" s="49">
        <v>10326</v>
      </c>
      <c r="C24" s="49">
        <v>10326</v>
      </c>
      <c r="D24" s="49">
        <v>7713</v>
      </c>
      <c r="E24" s="49">
        <v>9642</v>
      </c>
      <c r="F24" s="50">
        <f t="shared" si="0"/>
        <v>74.6949447995352</v>
      </c>
      <c r="G24" s="56">
        <v>7515</v>
      </c>
      <c r="H24" s="50">
        <f t="shared" si="1"/>
        <v>-20.0062227753578</v>
      </c>
    </row>
    <row r="25" s="43" customFormat="1" ht="17.1" customHeight="1" spans="1:8">
      <c r="A25" s="11" t="s">
        <v>74</v>
      </c>
      <c r="B25" s="49">
        <v>732</v>
      </c>
      <c r="C25" s="49">
        <v>732</v>
      </c>
      <c r="D25" s="49">
        <v>296</v>
      </c>
      <c r="E25" s="49">
        <v>574</v>
      </c>
      <c r="F25" s="50">
        <f t="shared" si="0"/>
        <v>40.4371584699454</v>
      </c>
      <c r="G25" s="56">
        <v>697</v>
      </c>
      <c r="H25" s="50">
        <f t="shared" si="1"/>
        <v>-48.4320557491289</v>
      </c>
    </row>
    <row r="26" s="43" customFormat="1" ht="17.1" customHeight="1" spans="1:8">
      <c r="A26" s="11" t="s">
        <v>75</v>
      </c>
      <c r="B26" s="49">
        <v>7000</v>
      </c>
      <c r="C26" s="49">
        <v>0</v>
      </c>
      <c r="D26" s="49">
        <v>0</v>
      </c>
      <c r="E26" s="49">
        <v>0</v>
      </c>
      <c r="F26" s="50"/>
      <c r="G26" s="56"/>
      <c r="H26" s="50"/>
    </row>
    <row r="27" s="43" customFormat="1" ht="17.1" customHeight="1" spans="1:8">
      <c r="A27" s="11" t="s">
        <v>76</v>
      </c>
      <c r="B27" s="49">
        <v>625</v>
      </c>
      <c r="C27" s="49">
        <v>625</v>
      </c>
      <c r="D27" s="49">
        <v>649</v>
      </c>
      <c r="E27" s="49">
        <v>618</v>
      </c>
      <c r="F27" s="50">
        <f t="shared" si="0"/>
        <v>103.84</v>
      </c>
      <c r="G27" s="56">
        <v>511</v>
      </c>
      <c r="H27" s="50">
        <f t="shared" si="1"/>
        <v>5.01618122977346</v>
      </c>
    </row>
    <row r="28" s="43" customFormat="1" ht="17.1" customHeight="1" spans="1:8">
      <c r="A28" s="11" t="s">
        <v>77</v>
      </c>
      <c r="B28" s="49">
        <v>8355</v>
      </c>
      <c r="C28" s="49">
        <v>8778</v>
      </c>
      <c r="D28" s="49">
        <v>8777</v>
      </c>
      <c r="E28" s="49">
        <v>6491</v>
      </c>
      <c r="F28" s="50">
        <f t="shared" si="0"/>
        <v>99.9886078833447</v>
      </c>
      <c r="G28" s="56">
        <v>5340</v>
      </c>
      <c r="H28" s="50">
        <f t="shared" si="1"/>
        <v>35.2179941457403</v>
      </c>
    </row>
    <row r="29" s="43" customFormat="1" ht="17.1" customHeight="1" spans="1:8">
      <c r="A29" s="11" t="s">
        <v>78</v>
      </c>
      <c r="B29" s="49">
        <v>45</v>
      </c>
      <c r="C29" s="49">
        <v>115</v>
      </c>
      <c r="D29" s="49">
        <v>114</v>
      </c>
      <c r="E29" s="49">
        <v>22</v>
      </c>
      <c r="F29" s="50">
        <f t="shared" si="0"/>
        <v>99.1304347826087</v>
      </c>
      <c r="G29" s="56">
        <v>83</v>
      </c>
      <c r="H29" s="50">
        <f t="shared" si="1"/>
        <v>418.181818181818</v>
      </c>
    </row>
    <row r="30" s="43" customFormat="1" ht="17.1" customHeight="1" spans="1:8">
      <c r="A30" s="48" t="s">
        <v>79</v>
      </c>
      <c r="B30" s="49">
        <f>SUM(B31:B35)</f>
        <v>35200</v>
      </c>
      <c r="C30" s="49">
        <f>SUM(C31:C35)</f>
        <v>78400</v>
      </c>
      <c r="D30" s="49">
        <f>SUM(D31:D35)</f>
        <v>113453</v>
      </c>
      <c r="E30" s="49">
        <v>69668</v>
      </c>
      <c r="F30" s="50">
        <f t="shared" si="0"/>
        <v>144.710459183673</v>
      </c>
      <c r="G30" s="56">
        <v>72889</v>
      </c>
      <c r="H30" s="50">
        <f t="shared" si="1"/>
        <v>62.848079462594</v>
      </c>
    </row>
    <row r="31" s="43" customFormat="1" ht="17.1" customHeight="1" spans="1:8">
      <c r="A31" s="11" t="s">
        <v>80</v>
      </c>
      <c r="B31" s="49">
        <v>35200</v>
      </c>
      <c r="C31" s="49">
        <v>35200</v>
      </c>
      <c r="D31" s="49">
        <v>37756</v>
      </c>
      <c r="E31" s="49">
        <v>32189</v>
      </c>
      <c r="F31" s="50">
        <f t="shared" si="0"/>
        <v>107.261363636364</v>
      </c>
      <c r="G31" s="56">
        <v>31436</v>
      </c>
      <c r="H31" s="50">
        <f t="shared" si="1"/>
        <v>17.2947280126751</v>
      </c>
    </row>
    <row r="32" s="43" customFormat="1" ht="17.1" customHeight="1" spans="1:8">
      <c r="A32" s="11" t="s">
        <v>81</v>
      </c>
      <c r="B32" s="49"/>
      <c r="C32" s="49">
        <v>43200</v>
      </c>
      <c r="D32" s="49">
        <v>43200</v>
      </c>
      <c r="E32" s="49"/>
      <c r="F32" s="50">
        <f t="shared" si="0"/>
        <v>100</v>
      </c>
      <c r="G32" s="56">
        <v>15097</v>
      </c>
      <c r="H32" s="50"/>
    </row>
    <row r="33" s="43" customFormat="1" ht="17.1" customHeight="1" spans="1:8">
      <c r="A33" s="11" t="s">
        <v>82</v>
      </c>
      <c r="B33" s="49"/>
      <c r="C33" s="49"/>
      <c r="D33" s="49">
        <v>18000</v>
      </c>
      <c r="E33" s="49">
        <v>19500</v>
      </c>
      <c r="F33" s="50"/>
      <c r="G33" s="56">
        <v>8000</v>
      </c>
      <c r="H33" s="50">
        <f t="shared" si="1"/>
        <v>-7.69230769230769</v>
      </c>
    </row>
    <row r="34" s="43" customFormat="1" ht="17.1" customHeight="1" spans="1:8">
      <c r="A34" s="11" t="s">
        <v>83</v>
      </c>
      <c r="B34" s="49"/>
      <c r="C34" s="49"/>
      <c r="D34" s="49">
        <v>13857</v>
      </c>
      <c r="E34" s="49">
        <v>17979</v>
      </c>
      <c r="F34" s="50"/>
      <c r="G34" s="56">
        <v>18356</v>
      </c>
      <c r="H34" s="50">
        <f t="shared" si="1"/>
        <v>-22.9267478725179</v>
      </c>
    </row>
    <row r="35" s="43" customFormat="1" ht="17.1" customHeight="1" spans="1:8">
      <c r="A35" s="11" t="s">
        <v>84</v>
      </c>
      <c r="B35" s="49"/>
      <c r="C35" s="49"/>
      <c r="D35" s="49">
        <v>640</v>
      </c>
      <c r="E35" s="49"/>
      <c r="F35" s="50"/>
      <c r="G35" s="57"/>
      <c r="H35" s="50"/>
    </row>
    <row r="36" s="43" customFormat="1" ht="17.1" customHeight="1" spans="1:8">
      <c r="A36" s="11"/>
      <c r="B36" s="49"/>
      <c r="C36" s="49"/>
      <c r="D36" s="49"/>
      <c r="E36" s="49"/>
      <c r="F36" s="50"/>
      <c r="G36" s="57"/>
      <c r="H36" s="50"/>
    </row>
    <row r="37" s="43" customFormat="1" ht="17.1" customHeight="1" spans="1:8">
      <c r="A37" s="11"/>
      <c r="B37" s="49"/>
      <c r="C37" s="49"/>
      <c r="D37" s="49"/>
      <c r="E37" s="49"/>
      <c r="F37" s="50"/>
      <c r="G37" s="57"/>
      <c r="H37" s="50"/>
    </row>
    <row r="38" s="43" customFormat="1" ht="17.1" customHeight="1" spans="1:8">
      <c r="A38" s="11"/>
      <c r="B38" s="49"/>
      <c r="C38" s="49"/>
      <c r="D38" s="49"/>
      <c r="E38" s="49"/>
      <c r="F38" s="50"/>
      <c r="G38" s="57"/>
      <c r="H38" s="50"/>
    </row>
    <row r="39" s="43" customFormat="1" ht="17.1" customHeight="1" spans="1:8">
      <c r="A39" s="11"/>
      <c r="B39" s="49"/>
      <c r="C39" s="49"/>
      <c r="D39" s="49"/>
      <c r="E39" s="49"/>
      <c r="F39" s="50"/>
      <c r="G39" s="57"/>
      <c r="H39" s="50"/>
    </row>
    <row r="40" s="43" customFormat="1" ht="17.1" customHeight="1" spans="1:8">
      <c r="A40" s="11"/>
      <c r="B40" s="49"/>
      <c r="C40" s="49"/>
      <c r="D40" s="49"/>
      <c r="E40" s="49"/>
      <c r="F40" s="50"/>
      <c r="G40" s="57"/>
      <c r="H40" s="50"/>
    </row>
    <row r="41" s="43" customFormat="1" ht="17.1" customHeight="1" spans="1:8">
      <c r="A41" s="47" t="s">
        <v>85</v>
      </c>
      <c r="B41" s="49">
        <f>B5+B30</f>
        <v>471500</v>
      </c>
      <c r="C41" s="49">
        <f>C5+C30</f>
        <v>594700</v>
      </c>
      <c r="D41" s="49">
        <f>D5+D30</f>
        <v>634990</v>
      </c>
      <c r="E41" s="49">
        <v>495753</v>
      </c>
      <c r="F41" s="50">
        <f>D41/C41*100</f>
        <v>106.774844459391</v>
      </c>
      <c r="G41" s="51">
        <v>449579</v>
      </c>
      <c r="H41" s="50">
        <f t="shared" si="1"/>
        <v>28.0859621626092</v>
      </c>
    </row>
    <row r="42" s="43" customFormat="1" ht="18.75" customHeight="1"/>
  </sheetData>
  <mergeCells count="3">
    <mergeCell ref="A1:H1"/>
    <mergeCell ref="A2:D2"/>
    <mergeCell ref="A3:D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70"/>
  <sheetViews>
    <sheetView showGridLines="0" showZeros="0" workbookViewId="0">
      <pane ySplit="5" topLeftCell="A448" activePane="bottomLeft" state="frozen"/>
      <selection/>
      <selection pane="bottomLeft" activeCell="M454" sqref="M454"/>
    </sheetView>
  </sheetViews>
  <sheetFormatPr defaultColWidth="9.125" defaultRowHeight="14.25"/>
  <cols>
    <col min="1" max="1" width="37" style="43" customWidth="1"/>
    <col min="2" max="2" width="13.75" style="43" customWidth="1"/>
    <col min="3" max="3" width="17" style="43" customWidth="1"/>
    <col min="4" max="4" width="13.75" style="43" customWidth="1"/>
    <col min="5" max="7" width="13.75" style="43" hidden="1" customWidth="1"/>
    <col min="8" max="9" width="13.75" style="43" customWidth="1"/>
    <col min="10" max="257" width="9.125" style="43" customWidth="1"/>
    <col min="258" max="16384" width="9.125" style="43"/>
  </cols>
  <sheetData>
    <row r="1" s="43" customFormat="1" ht="29.1" customHeight="1" spans="1:9">
      <c r="A1" s="45" t="s">
        <v>86</v>
      </c>
      <c r="B1" s="45"/>
      <c r="C1" s="45"/>
      <c r="D1" s="45"/>
      <c r="E1" s="45"/>
      <c r="F1" s="45"/>
      <c r="G1" s="45"/>
      <c r="H1" s="45"/>
      <c r="I1" s="45"/>
    </row>
    <row r="2" s="43" customFormat="1" ht="17.1" customHeight="1" spans="1:9">
      <c r="A2" s="46"/>
      <c r="B2" s="46"/>
      <c r="C2" s="46"/>
      <c r="D2" s="46"/>
      <c r="E2" s="46"/>
      <c r="F2" s="46"/>
      <c r="G2" s="46"/>
      <c r="H2" s="46"/>
      <c r="I2" s="46"/>
    </row>
    <row r="3" s="43" customFormat="1" ht="17.1" customHeight="1" spans="1:9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="43" customFormat="1" ht="17.1" customHeight="1" spans="1:9">
      <c r="A4" s="47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87</v>
      </c>
      <c r="I4" s="47" t="s">
        <v>9</v>
      </c>
    </row>
    <row r="5" s="43" customFormat="1" ht="17.1" customHeight="1" spans="1:9">
      <c r="A5" s="48" t="s">
        <v>88</v>
      </c>
      <c r="B5" s="49">
        <v>436300</v>
      </c>
      <c r="C5" s="49">
        <v>516300</v>
      </c>
      <c r="D5" s="49">
        <v>521537</v>
      </c>
      <c r="E5" s="49">
        <v>426085</v>
      </c>
      <c r="F5" s="50">
        <v>95.9512592779419</v>
      </c>
      <c r="G5" s="47">
        <v>376690</v>
      </c>
      <c r="H5" s="50">
        <f>D5/C5*100</f>
        <v>101.014332752276</v>
      </c>
      <c r="I5" s="50">
        <f>(D5-E5)/E5*100</f>
        <v>22.4021028667989</v>
      </c>
    </row>
    <row r="6" s="43" customFormat="1" ht="17.1" customHeight="1" spans="1:9">
      <c r="A6" s="11" t="s">
        <v>89</v>
      </c>
      <c r="B6" s="49">
        <v>43954</v>
      </c>
      <c r="C6" s="49">
        <v>44432</v>
      </c>
      <c r="D6" s="49">
        <v>46569</v>
      </c>
      <c r="E6" s="49">
        <v>35853</v>
      </c>
      <c r="F6" s="50">
        <f t="shared" ref="F6:F8" si="0">D6/C6*100</f>
        <v>104.809596687072</v>
      </c>
      <c r="G6" s="11">
        <v>33946</v>
      </c>
      <c r="H6" s="50">
        <f t="shared" ref="H6:H69" si="1">D6/C6*100</f>
        <v>104.809596687072</v>
      </c>
      <c r="I6" s="50">
        <f t="shared" ref="I6:I69" si="2">(D6-E6)/E6*100</f>
        <v>29.8887122416534</v>
      </c>
    </row>
    <row r="7" s="43" customFormat="1" ht="17.1" customHeight="1" spans="1:9">
      <c r="A7" s="11" t="s">
        <v>90</v>
      </c>
      <c r="B7" s="49">
        <v>650</v>
      </c>
      <c r="C7" s="49">
        <v>650</v>
      </c>
      <c r="D7" s="49">
        <v>667</v>
      </c>
      <c r="E7" s="49">
        <v>513</v>
      </c>
      <c r="F7" s="50">
        <f t="shared" si="0"/>
        <v>102.615384615385</v>
      </c>
      <c r="G7" s="11">
        <v>547</v>
      </c>
      <c r="H7" s="50">
        <f t="shared" si="1"/>
        <v>102.615384615385</v>
      </c>
      <c r="I7" s="50">
        <f t="shared" si="2"/>
        <v>30.0194931773879</v>
      </c>
    </row>
    <row r="8" s="43" customFormat="1" ht="17.1" customHeight="1" spans="1:9">
      <c r="A8" s="11" t="s">
        <v>91</v>
      </c>
      <c r="B8" s="49">
        <v>460</v>
      </c>
      <c r="C8" s="49">
        <v>460</v>
      </c>
      <c r="D8" s="49">
        <v>537</v>
      </c>
      <c r="E8" s="49">
        <v>398</v>
      </c>
      <c r="F8" s="50">
        <f t="shared" si="0"/>
        <v>116.739130434783</v>
      </c>
      <c r="G8" s="11">
        <v>375</v>
      </c>
      <c r="H8" s="50">
        <f t="shared" si="1"/>
        <v>116.739130434783</v>
      </c>
      <c r="I8" s="50">
        <f t="shared" si="2"/>
        <v>34.9246231155779</v>
      </c>
    </row>
    <row r="9" s="43" customFormat="1" ht="17.1" customHeight="1" spans="1:9">
      <c r="A9" s="11" t="s">
        <v>92</v>
      </c>
      <c r="B9" s="49">
        <v>10</v>
      </c>
      <c r="C9" s="49">
        <v>10</v>
      </c>
      <c r="D9" s="49">
        <v>10</v>
      </c>
      <c r="E9" s="49">
        <v>0</v>
      </c>
      <c r="F9" s="50"/>
      <c r="G9" s="11">
        <v>15</v>
      </c>
      <c r="H9" s="50">
        <f t="shared" si="1"/>
        <v>100</v>
      </c>
      <c r="I9" s="50"/>
    </row>
    <row r="10" s="43" customFormat="1" ht="17.1" customHeight="1" spans="1:9">
      <c r="A10" s="11" t="s">
        <v>93</v>
      </c>
      <c r="B10" s="49">
        <v>40</v>
      </c>
      <c r="C10" s="49">
        <v>40</v>
      </c>
      <c r="D10" s="49">
        <v>40</v>
      </c>
      <c r="E10" s="49">
        <v>30</v>
      </c>
      <c r="F10" s="50">
        <f t="shared" ref="F10:F45" si="3">D10/C10*100</f>
        <v>100</v>
      </c>
      <c r="G10" s="11">
        <v>20</v>
      </c>
      <c r="H10" s="50">
        <f t="shared" si="1"/>
        <v>100</v>
      </c>
      <c r="I10" s="50">
        <f t="shared" si="2"/>
        <v>33.3333333333333</v>
      </c>
    </row>
    <row r="11" s="43" customFormat="1" ht="17.1" customHeight="1" spans="1:9">
      <c r="A11" s="11" t="s">
        <v>94</v>
      </c>
      <c r="B11" s="49">
        <v>25</v>
      </c>
      <c r="C11" s="49">
        <v>25</v>
      </c>
      <c r="D11" s="49">
        <v>25</v>
      </c>
      <c r="E11" s="49">
        <v>15</v>
      </c>
      <c r="F11" s="50">
        <f t="shared" si="3"/>
        <v>100</v>
      </c>
      <c r="G11" s="11">
        <v>25</v>
      </c>
      <c r="H11" s="50">
        <f t="shared" si="1"/>
        <v>100</v>
      </c>
      <c r="I11" s="50">
        <f t="shared" si="2"/>
        <v>66.6666666666667</v>
      </c>
    </row>
    <row r="12" s="43" customFormat="1" ht="17.1" customHeight="1" spans="1:9">
      <c r="A12" s="11" t="s">
        <v>95</v>
      </c>
      <c r="B12" s="49">
        <v>40</v>
      </c>
      <c r="C12" s="49">
        <v>40</v>
      </c>
      <c r="D12" s="49">
        <v>40</v>
      </c>
      <c r="E12" s="49">
        <v>30</v>
      </c>
      <c r="F12" s="50">
        <f t="shared" si="3"/>
        <v>100</v>
      </c>
      <c r="G12" s="11">
        <v>25</v>
      </c>
      <c r="H12" s="50">
        <f t="shared" si="1"/>
        <v>100</v>
      </c>
      <c r="I12" s="50">
        <f t="shared" si="2"/>
        <v>33.3333333333333</v>
      </c>
    </row>
    <row r="13" s="43" customFormat="1" ht="17.1" customHeight="1" spans="1:9">
      <c r="A13" s="11" t="s">
        <v>96</v>
      </c>
      <c r="B13" s="49">
        <v>15</v>
      </c>
      <c r="C13" s="49">
        <v>15</v>
      </c>
      <c r="D13" s="49">
        <v>15</v>
      </c>
      <c r="E13" s="49">
        <v>7</v>
      </c>
      <c r="F13" s="50">
        <f t="shared" si="3"/>
        <v>100</v>
      </c>
      <c r="G13" s="11">
        <v>10</v>
      </c>
      <c r="H13" s="50">
        <f t="shared" si="1"/>
        <v>100</v>
      </c>
      <c r="I13" s="50">
        <f t="shared" si="2"/>
        <v>114.285714285714</v>
      </c>
    </row>
    <row r="14" s="43" customFormat="1" ht="17.1" customHeight="1" spans="1:9">
      <c r="A14" s="11" t="s">
        <v>97</v>
      </c>
      <c r="B14" s="49">
        <v>60</v>
      </c>
      <c r="C14" s="49">
        <v>60</v>
      </c>
      <c r="D14" s="49">
        <v>0</v>
      </c>
      <c r="E14" s="49">
        <v>33</v>
      </c>
      <c r="F14" s="50">
        <f t="shared" si="3"/>
        <v>0</v>
      </c>
      <c r="G14" s="11">
        <v>77</v>
      </c>
      <c r="H14" s="50">
        <f t="shared" si="1"/>
        <v>0</v>
      </c>
      <c r="I14" s="50">
        <f t="shared" si="2"/>
        <v>-100</v>
      </c>
    </row>
    <row r="15" s="43" customFormat="1" ht="17.1" customHeight="1" spans="1:9">
      <c r="A15" s="11" t="s">
        <v>98</v>
      </c>
      <c r="B15" s="49">
        <v>459</v>
      </c>
      <c r="C15" s="49">
        <v>459</v>
      </c>
      <c r="D15" s="49">
        <v>515</v>
      </c>
      <c r="E15" s="49">
        <v>404</v>
      </c>
      <c r="F15" s="50">
        <f t="shared" si="3"/>
        <v>112.200435729847</v>
      </c>
      <c r="G15" s="11">
        <v>371</v>
      </c>
      <c r="H15" s="50">
        <f t="shared" si="1"/>
        <v>112.200435729847</v>
      </c>
      <c r="I15" s="50">
        <f t="shared" si="2"/>
        <v>27.4752475247525</v>
      </c>
    </row>
    <row r="16" s="43" customFormat="1" ht="17.1" customHeight="1" spans="1:9">
      <c r="A16" s="11" t="s">
        <v>91</v>
      </c>
      <c r="B16" s="49">
        <v>339</v>
      </c>
      <c r="C16" s="49">
        <v>339</v>
      </c>
      <c r="D16" s="49">
        <v>395</v>
      </c>
      <c r="E16" s="49">
        <v>304</v>
      </c>
      <c r="F16" s="50">
        <f t="shared" si="3"/>
        <v>116.519174041298</v>
      </c>
      <c r="G16" s="11">
        <v>271</v>
      </c>
      <c r="H16" s="50">
        <f t="shared" si="1"/>
        <v>116.519174041298</v>
      </c>
      <c r="I16" s="50">
        <f t="shared" si="2"/>
        <v>29.9342105263158</v>
      </c>
    </row>
    <row r="17" s="43" customFormat="1" ht="17.1" customHeight="1" spans="1:9">
      <c r="A17" s="11" t="s">
        <v>99</v>
      </c>
      <c r="B17" s="49">
        <v>10</v>
      </c>
      <c r="C17" s="49">
        <v>10</v>
      </c>
      <c r="D17" s="49">
        <v>0</v>
      </c>
      <c r="E17" s="49">
        <v>10</v>
      </c>
      <c r="F17" s="50">
        <f t="shared" si="3"/>
        <v>0</v>
      </c>
      <c r="G17" s="11">
        <v>10</v>
      </c>
      <c r="H17" s="50">
        <f t="shared" si="1"/>
        <v>0</v>
      </c>
      <c r="I17" s="50">
        <f t="shared" si="2"/>
        <v>-100</v>
      </c>
    </row>
    <row r="18" s="43" customFormat="1" ht="17.1" customHeight="1" spans="1:9">
      <c r="A18" s="11" t="s">
        <v>100</v>
      </c>
      <c r="B18" s="49">
        <v>20</v>
      </c>
      <c r="C18" s="49">
        <v>20</v>
      </c>
      <c r="D18" s="49">
        <v>20</v>
      </c>
      <c r="E18" s="49">
        <v>20</v>
      </c>
      <c r="F18" s="50">
        <f t="shared" si="3"/>
        <v>100</v>
      </c>
      <c r="G18" s="11">
        <v>20</v>
      </c>
      <c r="H18" s="50">
        <f t="shared" si="1"/>
        <v>100</v>
      </c>
      <c r="I18" s="50">
        <f t="shared" si="2"/>
        <v>0</v>
      </c>
    </row>
    <row r="19" s="43" customFormat="1" ht="17.1" customHeight="1" spans="1:9">
      <c r="A19" s="11" t="s">
        <v>101</v>
      </c>
      <c r="B19" s="49">
        <v>40</v>
      </c>
      <c r="C19" s="49">
        <v>40</v>
      </c>
      <c r="D19" s="49">
        <v>50</v>
      </c>
      <c r="E19" s="49">
        <v>20</v>
      </c>
      <c r="F19" s="50">
        <f t="shared" si="3"/>
        <v>125</v>
      </c>
      <c r="G19" s="11">
        <v>20</v>
      </c>
      <c r="H19" s="50">
        <f t="shared" si="1"/>
        <v>125</v>
      </c>
      <c r="I19" s="50">
        <f t="shared" si="2"/>
        <v>150</v>
      </c>
    </row>
    <row r="20" s="43" customFormat="1" ht="17.1" customHeight="1" spans="1:9">
      <c r="A20" s="11" t="s">
        <v>102</v>
      </c>
      <c r="B20" s="49">
        <v>50</v>
      </c>
      <c r="C20" s="49">
        <v>50</v>
      </c>
      <c r="D20" s="49">
        <v>50</v>
      </c>
      <c r="E20" s="49">
        <v>50</v>
      </c>
      <c r="F20" s="50">
        <f t="shared" si="3"/>
        <v>100</v>
      </c>
      <c r="G20" s="11">
        <v>50</v>
      </c>
      <c r="H20" s="50">
        <f t="shared" si="1"/>
        <v>100</v>
      </c>
      <c r="I20" s="50">
        <f t="shared" si="2"/>
        <v>0</v>
      </c>
    </row>
    <row r="21" s="43" customFormat="1" ht="17.1" customHeight="1" spans="1:9">
      <c r="A21" s="11" t="s">
        <v>103</v>
      </c>
      <c r="B21" s="49">
        <v>21032</v>
      </c>
      <c r="C21" s="49">
        <v>21483</v>
      </c>
      <c r="D21" s="49">
        <v>22808</v>
      </c>
      <c r="E21" s="49">
        <v>16704</v>
      </c>
      <c r="F21" s="50">
        <f t="shared" si="3"/>
        <v>106.16766745799</v>
      </c>
      <c r="G21" s="11">
        <v>15820</v>
      </c>
      <c r="H21" s="50">
        <f t="shared" si="1"/>
        <v>106.16766745799</v>
      </c>
      <c r="I21" s="50">
        <f t="shared" si="2"/>
        <v>36.5421455938697</v>
      </c>
    </row>
    <row r="22" s="43" customFormat="1" ht="17.1" customHeight="1" spans="1:9">
      <c r="A22" s="11" t="s">
        <v>91</v>
      </c>
      <c r="B22" s="49">
        <v>14685</v>
      </c>
      <c r="C22" s="49">
        <v>14685</v>
      </c>
      <c r="D22" s="49">
        <v>15752</v>
      </c>
      <c r="E22" s="49">
        <v>11898</v>
      </c>
      <c r="F22" s="50">
        <f t="shared" si="3"/>
        <v>107.265917602996</v>
      </c>
      <c r="G22" s="11">
        <v>10506</v>
      </c>
      <c r="H22" s="50">
        <f t="shared" si="1"/>
        <v>107.265917602996</v>
      </c>
      <c r="I22" s="50">
        <f t="shared" si="2"/>
        <v>32.3919986552362</v>
      </c>
    </row>
    <row r="23" s="43" customFormat="1" ht="17.1" customHeight="1" spans="1:9">
      <c r="A23" s="11" t="s">
        <v>104</v>
      </c>
      <c r="B23" s="49">
        <v>1901</v>
      </c>
      <c r="C23" s="49">
        <v>2101</v>
      </c>
      <c r="D23" s="49">
        <v>2517</v>
      </c>
      <c r="E23" s="49">
        <v>680</v>
      </c>
      <c r="F23" s="50">
        <f t="shared" si="3"/>
        <v>119.800095192765</v>
      </c>
      <c r="G23" s="11">
        <v>1539</v>
      </c>
      <c r="H23" s="50">
        <f t="shared" si="1"/>
        <v>119.800095192765</v>
      </c>
      <c r="I23" s="50">
        <f t="shared" si="2"/>
        <v>270.147058823529</v>
      </c>
    </row>
    <row r="24" s="43" customFormat="1" ht="17.1" customHeight="1" spans="1:9">
      <c r="A24" s="11" t="s">
        <v>105</v>
      </c>
      <c r="B24" s="49">
        <v>2684</v>
      </c>
      <c r="C24" s="49">
        <v>2684</v>
      </c>
      <c r="D24" s="49">
        <v>2697</v>
      </c>
      <c r="E24" s="49">
        <v>2499</v>
      </c>
      <c r="F24" s="50">
        <f t="shared" si="3"/>
        <v>100.48435171386</v>
      </c>
      <c r="G24" s="11">
        <v>2111</v>
      </c>
      <c r="H24" s="50">
        <f t="shared" si="1"/>
        <v>100.48435171386</v>
      </c>
      <c r="I24" s="50">
        <f t="shared" si="2"/>
        <v>7.92316926770708</v>
      </c>
    </row>
    <row r="25" s="43" customFormat="1" ht="17.1" customHeight="1" spans="1:9">
      <c r="A25" s="11" t="s">
        <v>106</v>
      </c>
      <c r="B25" s="49">
        <v>490</v>
      </c>
      <c r="C25" s="49">
        <v>490</v>
      </c>
      <c r="D25" s="49">
        <v>465</v>
      </c>
      <c r="E25" s="49">
        <v>429</v>
      </c>
      <c r="F25" s="50">
        <f t="shared" si="3"/>
        <v>94.8979591836735</v>
      </c>
      <c r="G25" s="11">
        <v>635</v>
      </c>
      <c r="H25" s="50">
        <f t="shared" si="1"/>
        <v>94.8979591836735</v>
      </c>
      <c r="I25" s="50">
        <f t="shared" si="2"/>
        <v>8.39160839160839</v>
      </c>
    </row>
    <row r="26" s="43" customFormat="1" ht="17.1" customHeight="1" spans="1:9">
      <c r="A26" s="11" t="s">
        <v>107</v>
      </c>
      <c r="B26" s="49">
        <v>176</v>
      </c>
      <c r="C26" s="49">
        <v>427</v>
      </c>
      <c r="D26" s="49">
        <v>357</v>
      </c>
      <c r="E26" s="49">
        <v>168</v>
      </c>
      <c r="F26" s="50">
        <f t="shared" si="3"/>
        <v>83.6065573770492</v>
      </c>
      <c r="G26" s="11">
        <v>68</v>
      </c>
      <c r="H26" s="50">
        <f t="shared" si="1"/>
        <v>83.6065573770492</v>
      </c>
      <c r="I26" s="50">
        <f t="shared" si="2"/>
        <v>112.5</v>
      </c>
    </row>
    <row r="27" s="43" customFormat="1" ht="17.1" customHeight="1" spans="1:9">
      <c r="A27" s="11" t="s">
        <v>108</v>
      </c>
      <c r="B27" s="49">
        <v>170</v>
      </c>
      <c r="C27" s="49">
        <v>170</v>
      </c>
      <c r="D27" s="49">
        <v>155</v>
      </c>
      <c r="E27" s="49">
        <v>213</v>
      </c>
      <c r="F27" s="50">
        <f t="shared" si="3"/>
        <v>91.1764705882353</v>
      </c>
      <c r="G27" s="11">
        <v>253</v>
      </c>
      <c r="H27" s="50">
        <f t="shared" si="1"/>
        <v>91.1764705882353</v>
      </c>
      <c r="I27" s="50">
        <f t="shared" si="2"/>
        <v>-27.2300469483568</v>
      </c>
    </row>
    <row r="28" s="43" customFormat="1" ht="17.1" customHeight="1" spans="1:9">
      <c r="A28" s="11" t="s">
        <v>109</v>
      </c>
      <c r="B28" s="49">
        <v>760</v>
      </c>
      <c r="C28" s="49">
        <v>760</v>
      </c>
      <c r="D28" s="49">
        <v>773</v>
      </c>
      <c r="E28" s="49">
        <v>698</v>
      </c>
      <c r="F28" s="50">
        <f t="shared" si="3"/>
        <v>101.710526315789</v>
      </c>
      <c r="G28" s="11">
        <v>659</v>
      </c>
      <c r="H28" s="50">
        <f t="shared" si="1"/>
        <v>101.710526315789</v>
      </c>
      <c r="I28" s="50">
        <f t="shared" si="2"/>
        <v>10.7449856733524</v>
      </c>
    </row>
    <row r="29" s="43" customFormat="1" ht="17.1" customHeight="1" spans="1:9">
      <c r="A29" s="11" t="s">
        <v>110</v>
      </c>
      <c r="B29" s="49">
        <v>166</v>
      </c>
      <c r="C29" s="49">
        <v>166</v>
      </c>
      <c r="D29" s="49">
        <v>92</v>
      </c>
      <c r="E29" s="49">
        <v>119</v>
      </c>
      <c r="F29" s="50">
        <f t="shared" si="3"/>
        <v>55.421686746988</v>
      </c>
      <c r="G29" s="11">
        <v>49</v>
      </c>
      <c r="H29" s="50">
        <f t="shared" si="1"/>
        <v>55.421686746988</v>
      </c>
      <c r="I29" s="50">
        <f t="shared" si="2"/>
        <v>-22.6890756302521</v>
      </c>
    </row>
    <row r="30" s="43" customFormat="1" ht="17.1" customHeight="1" spans="1:9">
      <c r="A30" s="11" t="s">
        <v>111</v>
      </c>
      <c r="B30" s="49">
        <v>2128</v>
      </c>
      <c r="C30" s="49">
        <v>2128</v>
      </c>
      <c r="D30" s="49">
        <v>2169</v>
      </c>
      <c r="E30" s="49">
        <v>1129</v>
      </c>
      <c r="F30" s="50">
        <f t="shared" si="3"/>
        <v>101.926691729323</v>
      </c>
      <c r="G30" s="11">
        <v>1030</v>
      </c>
      <c r="H30" s="50">
        <f t="shared" si="1"/>
        <v>101.926691729323</v>
      </c>
      <c r="I30" s="50">
        <f t="shared" si="2"/>
        <v>92.1169176262179</v>
      </c>
    </row>
    <row r="31" s="43" customFormat="1" ht="17.1" customHeight="1" spans="1:9">
      <c r="A31" s="11" t="s">
        <v>91</v>
      </c>
      <c r="B31" s="49">
        <v>1066</v>
      </c>
      <c r="C31" s="49">
        <v>1066</v>
      </c>
      <c r="D31" s="49">
        <v>1083</v>
      </c>
      <c r="E31" s="49">
        <v>888</v>
      </c>
      <c r="F31" s="50">
        <f t="shared" si="3"/>
        <v>101.594746716698</v>
      </c>
      <c r="G31" s="11">
        <v>810</v>
      </c>
      <c r="H31" s="50">
        <f t="shared" si="1"/>
        <v>101.594746716698</v>
      </c>
      <c r="I31" s="50">
        <f t="shared" si="2"/>
        <v>21.9594594594595</v>
      </c>
    </row>
    <row r="32" s="43" customFormat="1" ht="17.1" customHeight="1" spans="1:9">
      <c r="A32" s="11" t="s">
        <v>104</v>
      </c>
      <c r="B32" s="49">
        <v>88</v>
      </c>
      <c r="C32" s="49">
        <v>88</v>
      </c>
      <c r="D32" s="49">
        <v>118</v>
      </c>
      <c r="E32" s="49">
        <v>128</v>
      </c>
      <c r="F32" s="50">
        <f t="shared" si="3"/>
        <v>134.090909090909</v>
      </c>
      <c r="G32" s="11">
        <v>124</v>
      </c>
      <c r="H32" s="50">
        <f t="shared" si="1"/>
        <v>134.090909090909</v>
      </c>
      <c r="I32" s="50">
        <f t="shared" si="2"/>
        <v>-7.8125</v>
      </c>
    </row>
    <row r="33" s="43" customFormat="1" ht="17.1" customHeight="1" spans="1:9">
      <c r="A33" s="11" t="s">
        <v>112</v>
      </c>
      <c r="B33" s="49">
        <v>34</v>
      </c>
      <c r="C33" s="49">
        <v>34</v>
      </c>
      <c r="D33" s="49">
        <v>34</v>
      </c>
      <c r="E33" s="49">
        <v>33</v>
      </c>
      <c r="F33" s="50">
        <f t="shared" si="3"/>
        <v>100</v>
      </c>
      <c r="G33" s="11">
        <v>40</v>
      </c>
      <c r="H33" s="50">
        <f t="shared" si="1"/>
        <v>100</v>
      </c>
      <c r="I33" s="50">
        <f t="shared" si="2"/>
        <v>3.03030303030303</v>
      </c>
    </row>
    <row r="34" s="43" customFormat="1" ht="17.1" customHeight="1" spans="1:9">
      <c r="A34" s="11" t="s">
        <v>113</v>
      </c>
      <c r="B34" s="49">
        <v>940</v>
      </c>
      <c r="C34" s="49">
        <v>940</v>
      </c>
      <c r="D34" s="49">
        <v>934</v>
      </c>
      <c r="E34" s="49">
        <v>80</v>
      </c>
      <c r="F34" s="50">
        <f t="shared" si="3"/>
        <v>99.3617021276596</v>
      </c>
      <c r="G34" s="11">
        <v>56</v>
      </c>
      <c r="H34" s="50">
        <f t="shared" si="1"/>
        <v>99.3617021276596</v>
      </c>
      <c r="I34" s="50">
        <f t="shared" si="2"/>
        <v>1067.5</v>
      </c>
    </row>
    <row r="35" s="43" customFormat="1" ht="17.1" customHeight="1" spans="1:9">
      <c r="A35" s="11" t="s">
        <v>114</v>
      </c>
      <c r="B35" s="49">
        <v>917</v>
      </c>
      <c r="C35" s="49">
        <v>917</v>
      </c>
      <c r="D35" s="49">
        <v>921</v>
      </c>
      <c r="E35" s="49">
        <v>821</v>
      </c>
      <c r="F35" s="50">
        <f t="shared" si="3"/>
        <v>100.436205016358</v>
      </c>
      <c r="G35" s="11">
        <v>854</v>
      </c>
      <c r="H35" s="50">
        <f t="shared" si="1"/>
        <v>100.436205016358</v>
      </c>
      <c r="I35" s="50">
        <f t="shared" si="2"/>
        <v>12.1802679658953</v>
      </c>
    </row>
    <row r="36" s="43" customFormat="1" ht="17.1" customHeight="1" spans="1:9">
      <c r="A36" s="11" t="s">
        <v>91</v>
      </c>
      <c r="B36" s="49">
        <v>475</v>
      </c>
      <c r="C36" s="49">
        <v>475</v>
      </c>
      <c r="D36" s="49">
        <v>0</v>
      </c>
      <c r="E36" s="49">
        <v>421</v>
      </c>
      <c r="F36" s="50">
        <f t="shared" si="3"/>
        <v>0</v>
      </c>
      <c r="G36" s="11">
        <v>372</v>
      </c>
      <c r="H36" s="50">
        <f t="shared" si="1"/>
        <v>0</v>
      </c>
      <c r="I36" s="50">
        <f t="shared" si="2"/>
        <v>-100</v>
      </c>
    </row>
    <row r="37" s="43" customFormat="1" ht="17.1" customHeight="1" spans="1:9">
      <c r="A37" s="11" t="s">
        <v>115</v>
      </c>
      <c r="B37" s="49">
        <v>45</v>
      </c>
      <c r="C37" s="49">
        <v>45</v>
      </c>
      <c r="D37" s="49">
        <v>45</v>
      </c>
      <c r="E37" s="49">
        <v>93</v>
      </c>
      <c r="F37" s="50">
        <f t="shared" si="3"/>
        <v>100</v>
      </c>
      <c r="G37" s="11">
        <v>45</v>
      </c>
      <c r="H37" s="50">
        <f t="shared" si="1"/>
        <v>100</v>
      </c>
      <c r="I37" s="50">
        <f t="shared" si="2"/>
        <v>-51.6129032258064</v>
      </c>
    </row>
    <row r="38" s="43" customFormat="1" ht="17.1" customHeight="1" spans="1:9">
      <c r="A38" s="11" t="s">
        <v>116</v>
      </c>
      <c r="B38" s="49">
        <v>44</v>
      </c>
      <c r="C38" s="49">
        <v>44</v>
      </c>
      <c r="D38" s="49">
        <v>44</v>
      </c>
      <c r="E38" s="49">
        <v>45</v>
      </c>
      <c r="F38" s="50">
        <f t="shared" si="3"/>
        <v>100</v>
      </c>
      <c r="G38" s="11">
        <v>45</v>
      </c>
      <c r="H38" s="50">
        <f t="shared" si="1"/>
        <v>100</v>
      </c>
      <c r="I38" s="50">
        <f t="shared" si="2"/>
        <v>-2.22222222222222</v>
      </c>
    </row>
    <row r="39" s="43" customFormat="1" ht="17.1" customHeight="1" spans="1:9">
      <c r="A39" s="11" t="s">
        <v>117</v>
      </c>
      <c r="B39" s="49">
        <v>100</v>
      </c>
      <c r="C39" s="49">
        <v>100</v>
      </c>
      <c r="D39" s="49">
        <v>100</v>
      </c>
      <c r="E39" s="49">
        <v>60</v>
      </c>
      <c r="F39" s="50">
        <f t="shared" si="3"/>
        <v>100</v>
      </c>
      <c r="G39" s="11">
        <v>160</v>
      </c>
      <c r="H39" s="50">
        <f t="shared" si="1"/>
        <v>100</v>
      </c>
      <c r="I39" s="50">
        <f t="shared" si="2"/>
        <v>66.6666666666667</v>
      </c>
    </row>
    <row r="40" s="43" customFormat="1" ht="17.1" customHeight="1" spans="1:9">
      <c r="A40" s="11" t="s">
        <v>118</v>
      </c>
      <c r="B40" s="49">
        <v>55</v>
      </c>
      <c r="C40" s="49">
        <v>55</v>
      </c>
      <c r="D40" s="49">
        <v>55</v>
      </c>
      <c r="E40" s="49">
        <v>35</v>
      </c>
      <c r="F40" s="50">
        <f t="shared" si="3"/>
        <v>100</v>
      </c>
      <c r="G40" s="11">
        <v>50</v>
      </c>
      <c r="H40" s="50">
        <f t="shared" si="1"/>
        <v>100</v>
      </c>
      <c r="I40" s="50">
        <f t="shared" si="2"/>
        <v>57.1428571428571</v>
      </c>
    </row>
    <row r="41" s="43" customFormat="1" ht="17.1" customHeight="1" spans="1:9">
      <c r="A41" s="11" t="s">
        <v>109</v>
      </c>
      <c r="B41" s="49">
        <v>98</v>
      </c>
      <c r="C41" s="49">
        <v>98</v>
      </c>
      <c r="D41" s="49">
        <v>102</v>
      </c>
      <c r="E41" s="49">
        <v>89</v>
      </c>
      <c r="F41" s="50">
        <f t="shared" si="3"/>
        <v>104.081632653061</v>
      </c>
      <c r="G41" s="11">
        <v>77</v>
      </c>
      <c r="H41" s="50">
        <f t="shared" si="1"/>
        <v>104.081632653061</v>
      </c>
      <c r="I41" s="50">
        <f t="shared" si="2"/>
        <v>14.6067415730337</v>
      </c>
    </row>
    <row r="42" s="43" customFormat="1" ht="17.1" customHeight="1" spans="1:9">
      <c r="A42" s="11" t="s">
        <v>119</v>
      </c>
      <c r="B42" s="49">
        <v>100</v>
      </c>
      <c r="C42" s="49">
        <v>100</v>
      </c>
      <c r="D42" s="49">
        <v>100</v>
      </c>
      <c r="E42" s="49">
        <v>78</v>
      </c>
      <c r="F42" s="50">
        <f t="shared" si="3"/>
        <v>100</v>
      </c>
      <c r="G42" s="11">
        <v>105</v>
      </c>
      <c r="H42" s="50">
        <f t="shared" si="1"/>
        <v>100</v>
      </c>
      <c r="I42" s="50">
        <f t="shared" si="2"/>
        <v>28.2051282051282</v>
      </c>
    </row>
    <row r="43" s="43" customFormat="1" ht="17.1" customHeight="1" spans="1:9">
      <c r="A43" s="11" t="s">
        <v>120</v>
      </c>
      <c r="B43" s="49">
        <v>2568</v>
      </c>
      <c r="C43" s="49">
        <v>2568</v>
      </c>
      <c r="D43" s="49">
        <v>2644</v>
      </c>
      <c r="E43" s="49">
        <v>2487</v>
      </c>
      <c r="F43" s="50">
        <f t="shared" si="3"/>
        <v>102.959501557632</v>
      </c>
      <c r="G43" s="11">
        <v>2353</v>
      </c>
      <c r="H43" s="50">
        <f t="shared" si="1"/>
        <v>102.959501557632</v>
      </c>
      <c r="I43" s="50">
        <f t="shared" si="2"/>
        <v>6.31282669883394</v>
      </c>
    </row>
    <row r="44" s="43" customFormat="1" ht="17.1" customHeight="1" spans="1:9">
      <c r="A44" s="11" t="s">
        <v>91</v>
      </c>
      <c r="B44" s="49">
        <v>1682</v>
      </c>
      <c r="C44" s="49">
        <v>1682</v>
      </c>
      <c r="D44" s="49">
        <v>1790</v>
      </c>
      <c r="E44" s="49">
        <v>1734</v>
      </c>
      <c r="F44" s="50">
        <f t="shared" si="3"/>
        <v>106.420927467301</v>
      </c>
      <c r="G44" s="11">
        <v>1330</v>
      </c>
      <c r="H44" s="50">
        <f t="shared" si="1"/>
        <v>106.420927467301</v>
      </c>
      <c r="I44" s="50">
        <f t="shared" si="2"/>
        <v>3.22952710495963</v>
      </c>
    </row>
    <row r="45" s="43" customFormat="1" ht="17.1" customHeight="1" spans="1:9">
      <c r="A45" s="11" t="s">
        <v>104</v>
      </c>
      <c r="B45" s="49" t="s">
        <v>121</v>
      </c>
      <c r="C45" s="49"/>
      <c r="D45" s="49">
        <v>0</v>
      </c>
      <c r="E45" s="49">
        <v>40</v>
      </c>
      <c r="F45" s="50" t="e">
        <f t="shared" si="3"/>
        <v>#DIV/0!</v>
      </c>
      <c r="G45" s="11">
        <v>50</v>
      </c>
      <c r="H45" s="50"/>
      <c r="I45" s="50">
        <f t="shared" si="2"/>
        <v>-100</v>
      </c>
    </row>
    <row r="46" s="43" customFormat="1" ht="17.1" customHeight="1" spans="1:9">
      <c r="A46" s="11" t="s">
        <v>122</v>
      </c>
      <c r="B46" s="49">
        <v>50</v>
      </c>
      <c r="C46" s="49">
        <v>50</v>
      </c>
      <c r="D46" s="49">
        <v>50</v>
      </c>
      <c r="E46" s="49"/>
      <c r="F46" s="50"/>
      <c r="G46" s="11"/>
      <c r="H46" s="50">
        <f t="shared" si="1"/>
        <v>100</v>
      </c>
      <c r="I46" s="50"/>
    </row>
    <row r="47" s="43" customFormat="1" ht="17.1" customHeight="1" spans="1:9">
      <c r="A47" s="11" t="s">
        <v>123</v>
      </c>
      <c r="B47" s="49">
        <v>179</v>
      </c>
      <c r="C47" s="49">
        <v>179</v>
      </c>
      <c r="D47" s="49">
        <v>278</v>
      </c>
      <c r="E47" s="49">
        <v>200</v>
      </c>
      <c r="F47" s="50">
        <f t="shared" ref="F47:F110" si="4">D47/C47*100</f>
        <v>155.307262569832</v>
      </c>
      <c r="G47" s="11"/>
      <c r="H47" s="50">
        <f t="shared" si="1"/>
        <v>155.307262569832</v>
      </c>
      <c r="I47" s="50">
        <f t="shared" si="2"/>
        <v>39</v>
      </c>
    </row>
    <row r="48" s="43" customFormat="1" ht="17.1" customHeight="1" spans="1:9">
      <c r="A48" s="11" t="s">
        <v>109</v>
      </c>
      <c r="B48" s="49">
        <v>127</v>
      </c>
      <c r="C48" s="49">
        <v>127</v>
      </c>
      <c r="D48" s="49">
        <v>161</v>
      </c>
      <c r="E48" s="49">
        <v>125</v>
      </c>
      <c r="F48" s="50">
        <f t="shared" si="4"/>
        <v>126.771653543307</v>
      </c>
      <c r="G48" s="11">
        <v>114</v>
      </c>
      <c r="H48" s="50">
        <f t="shared" si="1"/>
        <v>126.771653543307</v>
      </c>
      <c r="I48" s="50">
        <f t="shared" si="2"/>
        <v>28.8</v>
      </c>
    </row>
    <row r="49" s="43" customFormat="1" ht="17.1" customHeight="1" spans="1:9">
      <c r="A49" s="11" t="s">
        <v>124</v>
      </c>
      <c r="B49" s="49">
        <v>530</v>
      </c>
      <c r="C49" s="49">
        <v>530</v>
      </c>
      <c r="D49" s="49">
        <v>365</v>
      </c>
      <c r="E49" s="49">
        <v>388</v>
      </c>
      <c r="F49" s="50">
        <f t="shared" si="4"/>
        <v>68.8679245283019</v>
      </c>
      <c r="G49" s="11">
        <v>694</v>
      </c>
      <c r="H49" s="50">
        <f t="shared" si="1"/>
        <v>68.8679245283019</v>
      </c>
      <c r="I49" s="50">
        <f t="shared" si="2"/>
        <v>-5.92783505154639</v>
      </c>
    </row>
    <row r="50" s="43" customFormat="1" ht="17.1" customHeight="1" spans="1:9">
      <c r="A50" s="11" t="s">
        <v>125</v>
      </c>
      <c r="B50" s="49">
        <v>2860</v>
      </c>
      <c r="C50" s="49">
        <v>2860</v>
      </c>
      <c r="D50" s="49">
        <v>2565</v>
      </c>
      <c r="E50" s="49">
        <v>2127</v>
      </c>
      <c r="F50" s="50">
        <f t="shared" si="4"/>
        <v>89.6853146853147</v>
      </c>
      <c r="G50" s="11">
        <v>2347</v>
      </c>
      <c r="H50" s="50">
        <f t="shared" si="1"/>
        <v>89.6853146853147</v>
      </c>
      <c r="I50" s="50">
        <f t="shared" si="2"/>
        <v>20.5923836389281</v>
      </c>
    </row>
    <row r="51" s="43" customFormat="1" ht="17.1" customHeight="1" spans="1:9">
      <c r="A51" s="11" t="s">
        <v>91</v>
      </c>
      <c r="B51" s="49">
        <v>2263</v>
      </c>
      <c r="C51" s="49">
        <v>2263</v>
      </c>
      <c r="D51" s="49">
        <v>1941</v>
      </c>
      <c r="E51" s="49">
        <v>1920</v>
      </c>
      <c r="F51" s="50">
        <f t="shared" si="4"/>
        <v>85.7711003093239</v>
      </c>
      <c r="G51" s="11">
        <v>1667</v>
      </c>
      <c r="H51" s="50">
        <f t="shared" si="1"/>
        <v>85.7711003093239</v>
      </c>
      <c r="I51" s="50">
        <f t="shared" si="2"/>
        <v>1.09375</v>
      </c>
    </row>
    <row r="52" s="43" customFormat="1" ht="17.1" customHeight="1" spans="1:9">
      <c r="A52" s="11" t="s">
        <v>126</v>
      </c>
      <c r="B52" s="49">
        <v>380</v>
      </c>
      <c r="C52" s="49">
        <v>380</v>
      </c>
      <c r="D52" s="49">
        <v>368</v>
      </c>
      <c r="E52" s="49">
        <v>0</v>
      </c>
      <c r="F52" s="50">
        <f t="shared" si="4"/>
        <v>96.8421052631579</v>
      </c>
      <c r="G52" s="11">
        <v>270</v>
      </c>
      <c r="H52" s="50">
        <f t="shared" si="1"/>
        <v>96.8421052631579</v>
      </c>
      <c r="I52" s="50"/>
    </row>
    <row r="53" s="43" customFormat="1" ht="17.1" customHeight="1" spans="1:9">
      <c r="A53" s="11" t="s">
        <v>127</v>
      </c>
      <c r="B53" s="49">
        <v>70</v>
      </c>
      <c r="C53" s="49">
        <v>70</v>
      </c>
      <c r="D53" s="49">
        <v>64</v>
      </c>
      <c r="E53" s="49">
        <v>70</v>
      </c>
      <c r="F53" s="50">
        <f t="shared" si="4"/>
        <v>91.4285714285714</v>
      </c>
      <c r="G53" s="11">
        <v>15</v>
      </c>
      <c r="H53" s="50">
        <f t="shared" si="1"/>
        <v>91.4285714285714</v>
      </c>
      <c r="I53" s="50">
        <f t="shared" si="2"/>
        <v>-8.57142857142857</v>
      </c>
    </row>
    <row r="54" s="43" customFormat="1" ht="17.1" customHeight="1" spans="1:9">
      <c r="A54" s="11" t="s">
        <v>123</v>
      </c>
      <c r="B54" s="49">
        <v>130</v>
      </c>
      <c r="C54" s="49">
        <v>130</v>
      </c>
      <c r="D54" s="49">
        <v>23</v>
      </c>
      <c r="E54" s="49">
        <v>130</v>
      </c>
      <c r="F54" s="50">
        <f t="shared" si="4"/>
        <v>17.6923076923077</v>
      </c>
      <c r="G54" s="11">
        <v>100</v>
      </c>
      <c r="H54" s="50">
        <f t="shared" si="1"/>
        <v>17.6923076923077</v>
      </c>
      <c r="I54" s="50">
        <f t="shared" si="2"/>
        <v>-82.3076923076923</v>
      </c>
    </row>
    <row r="55" s="43" customFormat="1" ht="17.1" customHeight="1" spans="1:9">
      <c r="A55" s="11" t="s">
        <v>128</v>
      </c>
      <c r="B55" s="49">
        <v>17</v>
      </c>
      <c r="C55" s="49">
        <v>17</v>
      </c>
      <c r="D55" s="49">
        <v>169</v>
      </c>
      <c r="E55" s="49">
        <v>7</v>
      </c>
      <c r="F55" s="50">
        <f t="shared" si="4"/>
        <v>994.117647058824</v>
      </c>
      <c r="G55" s="11">
        <v>295</v>
      </c>
      <c r="H55" s="50">
        <f t="shared" si="1"/>
        <v>994.117647058824</v>
      </c>
      <c r="I55" s="50">
        <f t="shared" si="2"/>
        <v>2314.28571428571</v>
      </c>
    </row>
    <row r="56" s="43" customFormat="1" ht="17.1" customHeight="1" spans="1:9">
      <c r="A56" s="11" t="s">
        <v>129</v>
      </c>
      <c r="B56" s="49">
        <v>546</v>
      </c>
      <c r="C56" s="49">
        <v>546</v>
      </c>
      <c r="D56" s="49">
        <v>525</v>
      </c>
      <c r="E56" s="49">
        <v>466</v>
      </c>
      <c r="F56" s="50">
        <f t="shared" si="4"/>
        <v>96.1538461538462</v>
      </c>
      <c r="G56" s="11">
        <v>529</v>
      </c>
      <c r="H56" s="50">
        <f t="shared" si="1"/>
        <v>96.1538461538462</v>
      </c>
      <c r="I56" s="50">
        <f t="shared" si="2"/>
        <v>12.6609442060086</v>
      </c>
    </row>
    <row r="57" s="43" customFormat="1" ht="17.1" customHeight="1" spans="1:9">
      <c r="A57" s="11" t="s">
        <v>91</v>
      </c>
      <c r="B57" s="49">
        <v>462</v>
      </c>
      <c r="C57" s="49">
        <v>462</v>
      </c>
      <c r="D57" s="49">
        <v>441</v>
      </c>
      <c r="E57" s="49">
        <v>382</v>
      </c>
      <c r="F57" s="50">
        <f t="shared" si="4"/>
        <v>95.4545454545455</v>
      </c>
      <c r="G57" s="11">
        <v>435</v>
      </c>
      <c r="H57" s="50">
        <f t="shared" si="1"/>
        <v>95.4545454545455</v>
      </c>
      <c r="I57" s="50">
        <f t="shared" si="2"/>
        <v>15.4450261780105</v>
      </c>
    </row>
    <row r="58" s="43" customFormat="1" ht="17.1" customHeight="1" spans="1:9">
      <c r="A58" s="11" t="s">
        <v>130</v>
      </c>
      <c r="B58" s="49">
        <v>84</v>
      </c>
      <c r="C58" s="49">
        <v>84</v>
      </c>
      <c r="D58" s="49">
        <v>84</v>
      </c>
      <c r="E58" s="49">
        <v>84</v>
      </c>
      <c r="F58" s="50">
        <f t="shared" si="4"/>
        <v>100</v>
      </c>
      <c r="G58" s="11">
        <v>94</v>
      </c>
      <c r="H58" s="50">
        <f t="shared" si="1"/>
        <v>100</v>
      </c>
      <c r="I58" s="50">
        <f t="shared" si="2"/>
        <v>0</v>
      </c>
    </row>
    <row r="59" s="43" customFormat="1" ht="17.1" customHeight="1" spans="1:9">
      <c r="A59" s="11" t="s">
        <v>131</v>
      </c>
      <c r="B59" s="49">
        <v>1245</v>
      </c>
      <c r="C59" s="49">
        <v>1245</v>
      </c>
      <c r="D59" s="49">
        <v>1284</v>
      </c>
      <c r="E59" s="49">
        <v>1016</v>
      </c>
      <c r="F59" s="50">
        <f t="shared" si="4"/>
        <v>103.132530120482</v>
      </c>
      <c r="G59" s="11">
        <v>916</v>
      </c>
      <c r="H59" s="50">
        <f t="shared" si="1"/>
        <v>103.132530120482</v>
      </c>
      <c r="I59" s="50">
        <f t="shared" si="2"/>
        <v>26.3779527559055</v>
      </c>
    </row>
    <row r="60" s="43" customFormat="1" ht="17.1" customHeight="1" spans="1:9">
      <c r="A60" s="11" t="s">
        <v>91</v>
      </c>
      <c r="B60" s="49">
        <v>1130</v>
      </c>
      <c r="C60" s="49">
        <v>1130</v>
      </c>
      <c r="D60" s="49">
        <v>1178</v>
      </c>
      <c r="E60" s="49">
        <v>927</v>
      </c>
      <c r="F60" s="50">
        <f t="shared" si="4"/>
        <v>104.247787610619</v>
      </c>
      <c r="G60" s="11">
        <v>809</v>
      </c>
      <c r="H60" s="50">
        <f t="shared" si="1"/>
        <v>104.247787610619</v>
      </c>
      <c r="I60" s="50">
        <f t="shared" si="2"/>
        <v>27.0765911542611</v>
      </c>
    </row>
    <row r="61" s="43" customFormat="1" ht="17.1" customHeight="1" spans="1:9">
      <c r="A61" s="11" t="s">
        <v>132</v>
      </c>
      <c r="B61" s="49">
        <v>36</v>
      </c>
      <c r="C61" s="49">
        <v>36</v>
      </c>
      <c r="D61" s="49">
        <v>35</v>
      </c>
      <c r="E61" s="49">
        <v>28</v>
      </c>
      <c r="F61" s="50">
        <f t="shared" si="4"/>
        <v>97.2222222222222</v>
      </c>
      <c r="G61" s="11">
        <v>36</v>
      </c>
      <c r="H61" s="50">
        <f t="shared" si="1"/>
        <v>97.2222222222222</v>
      </c>
      <c r="I61" s="50">
        <f t="shared" si="2"/>
        <v>25</v>
      </c>
    </row>
    <row r="62" s="43" customFormat="1" ht="17.1" customHeight="1" spans="1:9">
      <c r="A62" s="11" t="s">
        <v>133</v>
      </c>
      <c r="B62" s="49">
        <v>32</v>
      </c>
      <c r="C62" s="49">
        <v>32</v>
      </c>
      <c r="D62" s="49">
        <v>32</v>
      </c>
      <c r="E62" s="49">
        <v>32</v>
      </c>
      <c r="F62" s="50">
        <f t="shared" si="4"/>
        <v>100</v>
      </c>
      <c r="G62" s="11">
        <v>32</v>
      </c>
      <c r="H62" s="50">
        <f t="shared" si="1"/>
        <v>100</v>
      </c>
      <c r="I62" s="50">
        <f t="shared" si="2"/>
        <v>0</v>
      </c>
    </row>
    <row r="63" s="43" customFormat="1" ht="17.1" customHeight="1" spans="1:9">
      <c r="A63" s="11" t="s">
        <v>134</v>
      </c>
      <c r="B63" s="49">
        <v>47</v>
      </c>
      <c r="C63" s="49">
        <v>47</v>
      </c>
      <c r="D63" s="49">
        <v>39</v>
      </c>
      <c r="E63" s="49">
        <v>29</v>
      </c>
      <c r="F63" s="50">
        <f t="shared" si="4"/>
        <v>82.9787234042553</v>
      </c>
      <c r="G63" s="11">
        <v>39</v>
      </c>
      <c r="H63" s="50">
        <f t="shared" si="1"/>
        <v>82.9787234042553</v>
      </c>
      <c r="I63" s="50">
        <f t="shared" si="2"/>
        <v>34.4827586206897</v>
      </c>
    </row>
    <row r="64" s="43" customFormat="1" ht="17.1" customHeight="1" spans="1:9">
      <c r="A64" s="11" t="s">
        <v>135</v>
      </c>
      <c r="B64" s="49">
        <v>1088</v>
      </c>
      <c r="C64" s="49">
        <v>1088</v>
      </c>
      <c r="D64" s="49">
        <v>1170</v>
      </c>
      <c r="E64" s="49">
        <v>826</v>
      </c>
      <c r="F64" s="50">
        <f t="shared" si="4"/>
        <v>107.536764705882</v>
      </c>
      <c r="G64" s="11">
        <v>718</v>
      </c>
      <c r="H64" s="50">
        <f t="shared" si="1"/>
        <v>107.536764705882</v>
      </c>
      <c r="I64" s="50">
        <f t="shared" si="2"/>
        <v>41.6464891041162</v>
      </c>
    </row>
    <row r="65" s="43" customFormat="1" ht="17.1" customHeight="1" spans="1:9">
      <c r="A65" s="11" t="s">
        <v>91</v>
      </c>
      <c r="B65" s="49">
        <v>969</v>
      </c>
      <c r="C65" s="49">
        <v>969</v>
      </c>
      <c r="D65" s="49">
        <v>1020</v>
      </c>
      <c r="E65" s="49">
        <v>698</v>
      </c>
      <c r="F65" s="50">
        <f t="shared" si="4"/>
        <v>105.263157894737</v>
      </c>
      <c r="G65" s="11">
        <v>618</v>
      </c>
      <c r="H65" s="50">
        <f t="shared" si="1"/>
        <v>105.263157894737</v>
      </c>
      <c r="I65" s="50">
        <f t="shared" si="2"/>
        <v>46.1318051575931</v>
      </c>
    </row>
    <row r="66" s="43" customFormat="1" ht="17.1" customHeight="1" spans="1:9">
      <c r="A66" s="11" t="s">
        <v>136</v>
      </c>
      <c r="B66" s="49">
        <v>119</v>
      </c>
      <c r="C66" s="49">
        <v>119</v>
      </c>
      <c r="D66" s="49">
        <v>150</v>
      </c>
      <c r="E66" s="49">
        <v>128</v>
      </c>
      <c r="F66" s="50">
        <f t="shared" si="4"/>
        <v>126.050420168067</v>
      </c>
      <c r="G66" s="11">
        <v>100</v>
      </c>
      <c r="H66" s="50">
        <f t="shared" si="1"/>
        <v>126.050420168067</v>
      </c>
      <c r="I66" s="50">
        <f t="shared" si="2"/>
        <v>17.1875</v>
      </c>
    </row>
    <row r="67" s="43" customFormat="1" ht="17.1" customHeight="1" spans="1:9">
      <c r="A67" s="11" t="s">
        <v>137</v>
      </c>
      <c r="B67" s="49">
        <v>1367</v>
      </c>
      <c r="C67" s="49">
        <v>1367</v>
      </c>
      <c r="D67" s="49">
        <v>1489</v>
      </c>
      <c r="E67" s="49">
        <v>1314</v>
      </c>
      <c r="F67" s="50">
        <f t="shared" si="4"/>
        <v>108.924652523775</v>
      </c>
      <c r="G67" s="11">
        <v>1191</v>
      </c>
      <c r="H67" s="50">
        <f t="shared" si="1"/>
        <v>108.924652523775</v>
      </c>
      <c r="I67" s="50">
        <f t="shared" si="2"/>
        <v>13.3181126331811</v>
      </c>
    </row>
    <row r="68" s="43" customFormat="1" ht="17.1" customHeight="1" spans="1:9">
      <c r="A68" s="11" t="s">
        <v>91</v>
      </c>
      <c r="B68" s="49">
        <v>1232</v>
      </c>
      <c r="C68" s="49">
        <v>1232</v>
      </c>
      <c r="D68" s="49">
        <v>1299</v>
      </c>
      <c r="E68" s="49">
        <v>1088</v>
      </c>
      <c r="F68" s="50">
        <f t="shared" si="4"/>
        <v>105.438311688312</v>
      </c>
      <c r="G68" s="11">
        <v>1053</v>
      </c>
      <c r="H68" s="50">
        <f t="shared" si="1"/>
        <v>105.438311688312</v>
      </c>
      <c r="I68" s="50">
        <f t="shared" si="2"/>
        <v>19.3933823529412</v>
      </c>
    </row>
    <row r="69" s="43" customFormat="1" ht="17.1" customHeight="1" spans="1:9">
      <c r="A69" s="11" t="s">
        <v>138</v>
      </c>
      <c r="B69" s="49">
        <v>135</v>
      </c>
      <c r="C69" s="49">
        <v>135</v>
      </c>
      <c r="D69" s="49">
        <v>190</v>
      </c>
      <c r="E69" s="49">
        <v>138</v>
      </c>
      <c r="F69" s="50">
        <f t="shared" si="4"/>
        <v>140.740740740741</v>
      </c>
      <c r="G69" s="11">
        <v>138</v>
      </c>
      <c r="H69" s="50">
        <f t="shared" si="1"/>
        <v>140.740740740741</v>
      </c>
      <c r="I69" s="50">
        <f t="shared" si="2"/>
        <v>37.6811594202899</v>
      </c>
    </row>
    <row r="70" s="43" customFormat="1" ht="17.1" customHeight="1" spans="1:9">
      <c r="A70" s="11" t="s">
        <v>139</v>
      </c>
      <c r="B70" s="49">
        <v>3314</v>
      </c>
      <c r="C70" s="49">
        <v>3314</v>
      </c>
      <c r="D70" s="49">
        <v>3666</v>
      </c>
      <c r="E70" s="49">
        <v>2840</v>
      </c>
      <c r="F70" s="50">
        <f t="shared" si="4"/>
        <v>110.621605310803</v>
      </c>
      <c r="G70" s="11">
        <v>2541</v>
      </c>
      <c r="H70" s="50">
        <f t="shared" ref="H70:H133" si="5">D70/C70*100</f>
        <v>110.621605310803</v>
      </c>
      <c r="I70" s="50">
        <f t="shared" ref="I70:I133" si="6">(D70-E70)/E70*100</f>
        <v>29.0845070422535</v>
      </c>
    </row>
    <row r="71" s="43" customFormat="1" ht="17.1" customHeight="1" spans="1:9">
      <c r="A71" s="11" t="s">
        <v>91</v>
      </c>
      <c r="B71" s="49">
        <v>3145</v>
      </c>
      <c r="C71" s="49">
        <v>3145</v>
      </c>
      <c r="D71" s="49">
        <v>3398</v>
      </c>
      <c r="E71" s="49">
        <v>2661</v>
      </c>
      <c r="F71" s="50">
        <f t="shared" si="4"/>
        <v>108.044515103339</v>
      </c>
      <c r="G71" s="11">
        <v>2339</v>
      </c>
      <c r="H71" s="50">
        <f t="shared" si="5"/>
        <v>108.044515103339</v>
      </c>
      <c r="I71" s="50">
        <f t="shared" si="6"/>
        <v>27.6963547538519</v>
      </c>
    </row>
    <row r="72" s="43" customFormat="1" ht="17.1" customHeight="1" spans="1:9">
      <c r="A72" s="11" t="s">
        <v>140</v>
      </c>
      <c r="B72" s="49">
        <v>76</v>
      </c>
      <c r="C72" s="49">
        <v>76</v>
      </c>
      <c r="D72" s="49">
        <v>76</v>
      </c>
      <c r="E72" s="49">
        <v>45</v>
      </c>
      <c r="F72" s="50">
        <f t="shared" si="4"/>
        <v>100</v>
      </c>
      <c r="G72" s="11">
        <v>45</v>
      </c>
      <c r="H72" s="50">
        <f t="shared" si="5"/>
        <v>100</v>
      </c>
      <c r="I72" s="50">
        <f t="shared" si="6"/>
        <v>68.8888888888889</v>
      </c>
    </row>
    <row r="73" s="43" customFormat="1" ht="17.1" customHeight="1" spans="1:9">
      <c r="A73" s="11" t="s">
        <v>141</v>
      </c>
      <c r="B73" s="49">
        <v>30</v>
      </c>
      <c r="C73" s="49">
        <v>30</v>
      </c>
      <c r="D73" s="49">
        <v>30</v>
      </c>
      <c r="E73" s="49">
        <v>51</v>
      </c>
      <c r="F73" s="50">
        <f t="shared" si="4"/>
        <v>100</v>
      </c>
      <c r="G73" s="11">
        <v>30</v>
      </c>
      <c r="H73" s="50">
        <f t="shared" si="5"/>
        <v>100</v>
      </c>
      <c r="I73" s="50">
        <f t="shared" si="6"/>
        <v>-41.1764705882353</v>
      </c>
    </row>
    <row r="74" s="43" customFormat="1" ht="17.1" customHeight="1" spans="1:9">
      <c r="A74" s="11" t="s">
        <v>142</v>
      </c>
      <c r="B74" s="49">
        <v>25</v>
      </c>
      <c r="C74" s="49">
        <v>25</v>
      </c>
      <c r="D74" s="49">
        <v>25</v>
      </c>
      <c r="E74" s="49">
        <v>25</v>
      </c>
      <c r="F74" s="50">
        <f t="shared" si="4"/>
        <v>100</v>
      </c>
      <c r="G74" s="11">
        <v>25</v>
      </c>
      <c r="H74" s="50">
        <f t="shared" si="5"/>
        <v>100</v>
      </c>
      <c r="I74" s="50">
        <f t="shared" si="6"/>
        <v>0</v>
      </c>
    </row>
    <row r="75" s="43" customFormat="1" ht="17.1" customHeight="1" spans="1:9">
      <c r="A75" s="11" t="s">
        <v>123</v>
      </c>
      <c r="B75" s="49">
        <v>14</v>
      </c>
      <c r="C75" s="49">
        <v>14</v>
      </c>
      <c r="D75" s="49">
        <v>14</v>
      </c>
      <c r="E75" s="49">
        <v>20</v>
      </c>
      <c r="F75" s="50">
        <f t="shared" si="4"/>
        <v>100</v>
      </c>
      <c r="G75" s="11">
        <v>20</v>
      </c>
      <c r="H75" s="50">
        <f t="shared" si="5"/>
        <v>100</v>
      </c>
      <c r="I75" s="50">
        <f t="shared" si="6"/>
        <v>-30</v>
      </c>
    </row>
    <row r="76" s="43" customFormat="1" ht="17.1" customHeight="1" spans="1:9">
      <c r="A76" s="11" t="s">
        <v>143</v>
      </c>
      <c r="B76" s="49">
        <v>24</v>
      </c>
      <c r="C76" s="49">
        <v>24</v>
      </c>
      <c r="D76" s="49">
        <v>123</v>
      </c>
      <c r="E76" s="49">
        <v>38</v>
      </c>
      <c r="F76" s="50">
        <f t="shared" si="4"/>
        <v>512.5</v>
      </c>
      <c r="G76" s="11">
        <v>82</v>
      </c>
      <c r="H76" s="50">
        <f t="shared" si="5"/>
        <v>512.5</v>
      </c>
      <c r="I76" s="50">
        <f t="shared" si="6"/>
        <v>223.684210526316</v>
      </c>
    </row>
    <row r="77" s="43" customFormat="1" ht="17.1" customHeight="1" spans="1:9">
      <c r="A77" s="11" t="s">
        <v>144</v>
      </c>
      <c r="B77" s="49">
        <v>453</v>
      </c>
      <c r="C77" s="49">
        <v>453</v>
      </c>
      <c r="D77" s="49">
        <v>459</v>
      </c>
      <c r="E77" s="49">
        <v>452</v>
      </c>
      <c r="F77" s="50">
        <f t="shared" si="4"/>
        <v>101.324503311258</v>
      </c>
      <c r="G77" s="11">
        <v>437</v>
      </c>
      <c r="H77" s="50">
        <f t="shared" si="5"/>
        <v>101.324503311258</v>
      </c>
      <c r="I77" s="50">
        <f t="shared" si="6"/>
        <v>1.54867256637168</v>
      </c>
    </row>
    <row r="78" s="43" customFormat="1" ht="17.1" customHeight="1" spans="1:9">
      <c r="A78" s="11" t="s">
        <v>145</v>
      </c>
      <c r="B78" s="49">
        <v>40</v>
      </c>
      <c r="C78" s="49">
        <v>40</v>
      </c>
      <c r="D78" s="49">
        <v>35</v>
      </c>
      <c r="E78" s="49">
        <v>41</v>
      </c>
      <c r="F78" s="50">
        <f t="shared" si="4"/>
        <v>87.5</v>
      </c>
      <c r="G78" s="11">
        <v>49</v>
      </c>
      <c r="H78" s="50">
        <f t="shared" si="5"/>
        <v>87.5</v>
      </c>
      <c r="I78" s="50">
        <f t="shared" si="6"/>
        <v>-14.6341463414634</v>
      </c>
    </row>
    <row r="79" s="43" customFormat="1" ht="17.1" customHeight="1" spans="1:9">
      <c r="A79" s="11" t="s">
        <v>146</v>
      </c>
      <c r="B79" s="49">
        <v>32</v>
      </c>
      <c r="C79" s="49">
        <v>32</v>
      </c>
      <c r="D79" s="49">
        <v>32</v>
      </c>
      <c r="E79" s="49">
        <v>30</v>
      </c>
      <c r="F79" s="50">
        <f t="shared" si="4"/>
        <v>100</v>
      </c>
      <c r="G79" s="11">
        <v>32</v>
      </c>
      <c r="H79" s="50">
        <f t="shared" si="5"/>
        <v>100</v>
      </c>
      <c r="I79" s="50">
        <f t="shared" si="6"/>
        <v>6.66666666666667</v>
      </c>
    </row>
    <row r="80" s="43" customFormat="1" ht="17.1" customHeight="1" spans="1:9">
      <c r="A80" s="11" t="s">
        <v>109</v>
      </c>
      <c r="B80" s="49">
        <v>86</v>
      </c>
      <c r="C80" s="49">
        <v>86</v>
      </c>
      <c r="D80" s="49">
        <v>97</v>
      </c>
      <c r="E80" s="49">
        <v>84</v>
      </c>
      <c r="F80" s="50">
        <f t="shared" si="4"/>
        <v>112.790697674419</v>
      </c>
      <c r="G80" s="11">
        <v>76</v>
      </c>
      <c r="H80" s="50">
        <f t="shared" si="5"/>
        <v>112.790697674419</v>
      </c>
      <c r="I80" s="50">
        <f t="shared" si="6"/>
        <v>15.4761904761905</v>
      </c>
    </row>
    <row r="81" s="43" customFormat="1" ht="17.1" customHeight="1" spans="1:9">
      <c r="A81" s="11" t="s">
        <v>147</v>
      </c>
      <c r="B81" s="49">
        <v>295</v>
      </c>
      <c r="C81" s="49">
        <v>295</v>
      </c>
      <c r="D81" s="49">
        <v>295</v>
      </c>
      <c r="E81" s="49">
        <v>297</v>
      </c>
      <c r="F81" s="50">
        <f t="shared" si="4"/>
        <v>100</v>
      </c>
      <c r="G81" s="11">
        <v>280</v>
      </c>
      <c r="H81" s="50">
        <f t="shared" si="5"/>
        <v>100</v>
      </c>
      <c r="I81" s="50">
        <f t="shared" si="6"/>
        <v>-0.673400673400673</v>
      </c>
    </row>
    <row r="82" s="43" customFormat="1" ht="17.1" customHeight="1" spans="1:9">
      <c r="A82" s="11" t="s">
        <v>148</v>
      </c>
      <c r="B82" s="49">
        <v>5</v>
      </c>
      <c r="C82" s="49">
        <v>5</v>
      </c>
      <c r="D82" s="49">
        <v>5</v>
      </c>
      <c r="E82" s="49">
        <v>3</v>
      </c>
      <c r="F82" s="50">
        <f t="shared" si="4"/>
        <v>100</v>
      </c>
      <c r="G82" s="11">
        <v>15</v>
      </c>
      <c r="H82" s="50">
        <f t="shared" si="5"/>
        <v>100</v>
      </c>
      <c r="I82" s="50">
        <f t="shared" si="6"/>
        <v>66.6666666666667</v>
      </c>
    </row>
    <row r="83" s="43" customFormat="1" ht="17.1" customHeight="1" spans="1:9">
      <c r="A83" s="11" t="s">
        <v>149</v>
      </c>
      <c r="B83" s="49">
        <v>5</v>
      </c>
      <c r="C83" s="49">
        <v>5</v>
      </c>
      <c r="D83" s="49">
        <v>5</v>
      </c>
      <c r="E83" s="49">
        <v>3</v>
      </c>
      <c r="F83" s="50">
        <f t="shared" si="4"/>
        <v>100</v>
      </c>
      <c r="G83" s="11">
        <v>5</v>
      </c>
      <c r="H83" s="50">
        <f t="shared" si="5"/>
        <v>100</v>
      </c>
      <c r="I83" s="50">
        <f t="shared" si="6"/>
        <v>66.6666666666667</v>
      </c>
    </row>
    <row r="84" s="43" customFormat="1" ht="17.1" customHeight="1" spans="1:9">
      <c r="A84" s="11" t="s">
        <v>150</v>
      </c>
      <c r="B84" s="49">
        <v>18</v>
      </c>
      <c r="C84" s="49">
        <v>18</v>
      </c>
      <c r="D84" s="49">
        <v>18</v>
      </c>
      <c r="E84" s="49">
        <v>12</v>
      </c>
      <c r="F84" s="50">
        <f t="shared" si="4"/>
        <v>100</v>
      </c>
      <c r="G84" s="11">
        <v>26</v>
      </c>
      <c r="H84" s="50">
        <f t="shared" si="5"/>
        <v>100</v>
      </c>
      <c r="I84" s="50">
        <f t="shared" si="6"/>
        <v>50</v>
      </c>
    </row>
    <row r="85" s="43" customFormat="1" ht="17.1" customHeight="1" spans="1:9">
      <c r="A85" s="11" t="s">
        <v>151</v>
      </c>
      <c r="B85" s="49">
        <v>18</v>
      </c>
      <c r="C85" s="49">
        <v>18</v>
      </c>
      <c r="D85" s="49">
        <v>18</v>
      </c>
      <c r="E85" s="49">
        <v>5</v>
      </c>
      <c r="F85" s="50">
        <f t="shared" si="4"/>
        <v>100</v>
      </c>
      <c r="G85" s="11">
        <v>10</v>
      </c>
      <c r="H85" s="50">
        <f t="shared" si="5"/>
        <v>100</v>
      </c>
      <c r="I85" s="50">
        <f t="shared" si="6"/>
        <v>260</v>
      </c>
    </row>
    <row r="86" s="43" customFormat="1" ht="17.1" customHeight="1" spans="1:9">
      <c r="A86" s="11" t="s">
        <v>152</v>
      </c>
      <c r="B86" s="49">
        <v>79</v>
      </c>
      <c r="C86" s="49">
        <v>79</v>
      </c>
      <c r="D86" s="49">
        <v>79</v>
      </c>
      <c r="E86" s="49">
        <v>96</v>
      </c>
      <c r="F86" s="50">
        <f t="shared" si="4"/>
        <v>100</v>
      </c>
      <c r="G86" s="11">
        <v>87</v>
      </c>
      <c r="H86" s="50">
        <f t="shared" si="5"/>
        <v>100</v>
      </c>
      <c r="I86" s="50">
        <f t="shared" si="6"/>
        <v>-17.7083333333333</v>
      </c>
    </row>
    <row r="87" s="43" customFormat="1" ht="17.1" customHeight="1" spans="1:9">
      <c r="A87" s="11" t="s">
        <v>153</v>
      </c>
      <c r="B87" s="49">
        <v>24</v>
      </c>
      <c r="C87" s="49">
        <v>24</v>
      </c>
      <c r="D87" s="49">
        <v>24</v>
      </c>
      <c r="E87" s="49">
        <v>20</v>
      </c>
      <c r="F87" s="50">
        <f t="shared" si="4"/>
        <v>100</v>
      </c>
      <c r="G87" s="11">
        <v>33</v>
      </c>
      <c r="H87" s="50">
        <f t="shared" si="5"/>
        <v>100</v>
      </c>
      <c r="I87" s="50">
        <f t="shared" si="6"/>
        <v>20</v>
      </c>
    </row>
    <row r="88" s="43" customFormat="1" ht="17.1" customHeight="1" spans="1:9">
      <c r="A88" s="11" t="s">
        <v>154</v>
      </c>
      <c r="B88" s="49">
        <v>28</v>
      </c>
      <c r="C88" s="49">
        <v>28</v>
      </c>
      <c r="D88" s="49">
        <v>28</v>
      </c>
      <c r="E88" s="49">
        <v>28</v>
      </c>
      <c r="F88" s="50">
        <f t="shared" si="4"/>
        <v>100</v>
      </c>
      <c r="G88" s="11">
        <v>18</v>
      </c>
      <c r="H88" s="50">
        <f t="shared" si="5"/>
        <v>100</v>
      </c>
      <c r="I88" s="50">
        <f t="shared" si="6"/>
        <v>0</v>
      </c>
    </row>
    <row r="89" s="43" customFormat="1" ht="17.1" customHeight="1" spans="1:9">
      <c r="A89" s="11" t="s">
        <v>155</v>
      </c>
      <c r="B89" s="49">
        <v>27</v>
      </c>
      <c r="C89" s="49">
        <v>27</v>
      </c>
      <c r="D89" s="49">
        <v>27</v>
      </c>
      <c r="E89" s="49">
        <v>48</v>
      </c>
      <c r="F89" s="50">
        <f t="shared" si="4"/>
        <v>100</v>
      </c>
      <c r="G89" s="11">
        <v>36</v>
      </c>
      <c r="H89" s="50">
        <f t="shared" si="5"/>
        <v>100</v>
      </c>
      <c r="I89" s="50">
        <f t="shared" si="6"/>
        <v>-43.75</v>
      </c>
    </row>
    <row r="90" s="43" customFormat="1" ht="17.1" customHeight="1" spans="1:9">
      <c r="A90" s="11" t="s">
        <v>156</v>
      </c>
      <c r="B90" s="49">
        <v>383</v>
      </c>
      <c r="C90" s="49">
        <v>383</v>
      </c>
      <c r="D90" s="49">
        <v>385</v>
      </c>
      <c r="E90" s="49">
        <v>383</v>
      </c>
      <c r="F90" s="50">
        <f t="shared" si="4"/>
        <v>100.522193211488</v>
      </c>
      <c r="G90" s="11">
        <v>301</v>
      </c>
      <c r="H90" s="50">
        <f t="shared" si="5"/>
        <v>100.522193211488</v>
      </c>
      <c r="I90" s="50">
        <f t="shared" si="6"/>
        <v>0.522193211488251</v>
      </c>
    </row>
    <row r="91" s="43" customFormat="1" ht="17.1" customHeight="1" spans="1:9">
      <c r="A91" s="11" t="s">
        <v>91</v>
      </c>
      <c r="B91" s="49">
        <v>268</v>
      </c>
      <c r="C91" s="49">
        <v>268</v>
      </c>
      <c r="D91" s="49">
        <v>270</v>
      </c>
      <c r="E91" s="49">
        <v>224</v>
      </c>
      <c r="F91" s="50">
        <f t="shared" si="4"/>
        <v>100.746268656716</v>
      </c>
      <c r="G91" s="11">
        <v>200</v>
      </c>
      <c r="H91" s="50">
        <f t="shared" si="5"/>
        <v>100.746268656716</v>
      </c>
      <c r="I91" s="50">
        <f t="shared" si="6"/>
        <v>20.5357142857143</v>
      </c>
    </row>
    <row r="92" s="43" customFormat="1" ht="17.1" customHeight="1" spans="1:9">
      <c r="A92" s="11" t="s">
        <v>157</v>
      </c>
      <c r="B92" s="49">
        <v>60</v>
      </c>
      <c r="C92" s="49">
        <v>60</v>
      </c>
      <c r="D92" s="49">
        <v>60</v>
      </c>
      <c r="E92" s="49">
        <v>134</v>
      </c>
      <c r="F92" s="50">
        <f t="shared" si="4"/>
        <v>100</v>
      </c>
      <c r="G92" s="11">
        <v>44</v>
      </c>
      <c r="H92" s="50">
        <f t="shared" si="5"/>
        <v>100</v>
      </c>
      <c r="I92" s="50">
        <f t="shared" si="6"/>
        <v>-55.2238805970149</v>
      </c>
    </row>
    <row r="93" s="43" customFormat="1" ht="17.1" customHeight="1" spans="1:9">
      <c r="A93" s="11" t="s">
        <v>158</v>
      </c>
      <c r="B93" s="49">
        <v>55</v>
      </c>
      <c r="C93" s="49">
        <v>55</v>
      </c>
      <c r="D93" s="49">
        <v>55</v>
      </c>
      <c r="E93" s="49">
        <v>25</v>
      </c>
      <c r="F93" s="50">
        <f t="shared" si="4"/>
        <v>100</v>
      </c>
      <c r="G93" s="11">
        <v>57</v>
      </c>
      <c r="H93" s="50">
        <f t="shared" si="5"/>
        <v>100</v>
      </c>
      <c r="I93" s="50">
        <f t="shared" si="6"/>
        <v>120</v>
      </c>
    </row>
    <row r="94" s="43" customFormat="1" ht="17.1" customHeight="1" spans="1:9">
      <c r="A94" s="11" t="s">
        <v>159</v>
      </c>
      <c r="B94" s="49">
        <v>154</v>
      </c>
      <c r="C94" s="49">
        <v>154</v>
      </c>
      <c r="D94" s="49">
        <v>162</v>
      </c>
      <c r="E94" s="49">
        <v>130</v>
      </c>
      <c r="F94" s="50">
        <f t="shared" si="4"/>
        <v>105.194805194805</v>
      </c>
      <c r="G94" s="11">
        <v>173</v>
      </c>
      <c r="H94" s="50">
        <f t="shared" si="5"/>
        <v>105.194805194805</v>
      </c>
      <c r="I94" s="50">
        <f t="shared" si="6"/>
        <v>24.6153846153846</v>
      </c>
    </row>
    <row r="95" s="43" customFormat="1" ht="17.1" customHeight="1" spans="1:9">
      <c r="A95" s="11" t="s">
        <v>91</v>
      </c>
      <c r="B95" s="49">
        <v>100</v>
      </c>
      <c r="C95" s="49">
        <v>100</v>
      </c>
      <c r="D95" s="49">
        <v>108</v>
      </c>
      <c r="E95" s="49">
        <v>81</v>
      </c>
      <c r="F95" s="50">
        <f t="shared" si="4"/>
        <v>108</v>
      </c>
      <c r="G95" s="11">
        <v>92</v>
      </c>
      <c r="H95" s="50">
        <f t="shared" si="5"/>
        <v>108</v>
      </c>
      <c r="I95" s="50">
        <f t="shared" si="6"/>
        <v>33.3333333333333</v>
      </c>
    </row>
    <row r="96" s="43" customFormat="1" ht="17.1" customHeight="1" spans="1:9">
      <c r="A96" s="11" t="s">
        <v>160</v>
      </c>
      <c r="B96" s="49">
        <v>54</v>
      </c>
      <c r="C96" s="49">
        <v>54</v>
      </c>
      <c r="D96" s="49">
        <v>54</v>
      </c>
      <c r="E96" s="49">
        <v>49</v>
      </c>
      <c r="F96" s="50">
        <f t="shared" si="4"/>
        <v>100</v>
      </c>
      <c r="G96" s="11">
        <v>81</v>
      </c>
      <c r="H96" s="50">
        <f t="shared" si="5"/>
        <v>100</v>
      </c>
      <c r="I96" s="50">
        <f t="shared" si="6"/>
        <v>10.2040816326531</v>
      </c>
    </row>
    <row r="97" s="43" customFormat="1" ht="17.1" customHeight="1" spans="1:9">
      <c r="A97" s="11" t="s">
        <v>161</v>
      </c>
      <c r="B97" s="49">
        <v>957</v>
      </c>
      <c r="C97" s="49">
        <v>971</v>
      </c>
      <c r="D97" s="49">
        <v>1041</v>
      </c>
      <c r="E97" s="49">
        <v>687</v>
      </c>
      <c r="F97" s="50">
        <f t="shared" si="4"/>
        <v>107.209062821833</v>
      </c>
      <c r="G97" s="11">
        <v>669</v>
      </c>
      <c r="H97" s="50">
        <f t="shared" si="5"/>
        <v>107.209062821833</v>
      </c>
      <c r="I97" s="50">
        <f t="shared" si="6"/>
        <v>51.528384279476</v>
      </c>
    </row>
    <row r="98" s="43" customFormat="1" ht="17.1" customHeight="1" spans="1:9">
      <c r="A98" s="11" t="s">
        <v>91</v>
      </c>
      <c r="B98" s="49">
        <v>531</v>
      </c>
      <c r="C98" s="49">
        <v>531</v>
      </c>
      <c r="D98" s="49">
        <v>590</v>
      </c>
      <c r="E98" s="49">
        <v>258</v>
      </c>
      <c r="F98" s="50">
        <f t="shared" si="4"/>
        <v>111.111111111111</v>
      </c>
      <c r="G98" s="11">
        <v>235</v>
      </c>
      <c r="H98" s="50">
        <f t="shared" si="5"/>
        <v>111.111111111111</v>
      </c>
      <c r="I98" s="50">
        <f t="shared" si="6"/>
        <v>128.682170542636</v>
      </c>
    </row>
    <row r="99" s="43" customFormat="1" ht="17.1" customHeight="1" spans="1:9">
      <c r="A99" s="11" t="s">
        <v>162</v>
      </c>
      <c r="B99" s="49">
        <v>30</v>
      </c>
      <c r="C99" s="49">
        <v>30</v>
      </c>
      <c r="D99" s="49">
        <v>30</v>
      </c>
      <c r="E99" s="49">
        <v>30</v>
      </c>
      <c r="F99" s="50">
        <f t="shared" si="4"/>
        <v>100</v>
      </c>
      <c r="G99" s="11">
        <v>30</v>
      </c>
      <c r="H99" s="50">
        <f t="shared" si="5"/>
        <v>100</v>
      </c>
      <c r="I99" s="50">
        <f t="shared" si="6"/>
        <v>0</v>
      </c>
    </row>
    <row r="100" s="43" customFormat="1" ht="17.1" customHeight="1" spans="1:9">
      <c r="A100" s="11" t="s">
        <v>109</v>
      </c>
      <c r="B100" s="49">
        <v>55</v>
      </c>
      <c r="C100" s="49">
        <v>55</v>
      </c>
      <c r="D100" s="49">
        <v>35</v>
      </c>
      <c r="E100" s="49">
        <v>33</v>
      </c>
      <c r="F100" s="50">
        <f t="shared" si="4"/>
        <v>63.6363636363636</v>
      </c>
      <c r="G100" s="11">
        <v>44</v>
      </c>
      <c r="H100" s="50">
        <f t="shared" si="5"/>
        <v>63.6363636363636</v>
      </c>
      <c r="I100" s="50">
        <f t="shared" si="6"/>
        <v>6.06060606060606</v>
      </c>
    </row>
    <row r="101" s="43" customFormat="1" ht="17.1" customHeight="1" spans="1:9">
      <c r="A101" s="11" t="s">
        <v>163</v>
      </c>
      <c r="B101" s="49">
        <v>341</v>
      </c>
      <c r="C101" s="49">
        <v>355</v>
      </c>
      <c r="D101" s="49">
        <v>386</v>
      </c>
      <c r="E101" s="49">
        <v>366</v>
      </c>
      <c r="F101" s="50">
        <f t="shared" si="4"/>
        <v>108.732394366197</v>
      </c>
      <c r="G101" s="11">
        <v>360</v>
      </c>
      <c r="H101" s="50">
        <f t="shared" si="5"/>
        <v>108.732394366197</v>
      </c>
      <c r="I101" s="50">
        <f t="shared" si="6"/>
        <v>5.46448087431694</v>
      </c>
    </row>
    <row r="102" s="43" customFormat="1" ht="17.1" customHeight="1" spans="1:9">
      <c r="A102" s="11" t="s">
        <v>164</v>
      </c>
      <c r="B102" s="49">
        <v>1608</v>
      </c>
      <c r="C102" s="49">
        <v>1608</v>
      </c>
      <c r="D102" s="49">
        <v>1765</v>
      </c>
      <c r="E102" s="49">
        <v>1292</v>
      </c>
      <c r="F102" s="50">
        <f t="shared" si="4"/>
        <v>109.76368159204</v>
      </c>
      <c r="G102" s="11">
        <v>884</v>
      </c>
      <c r="H102" s="50">
        <f t="shared" si="5"/>
        <v>109.76368159204</v>
      </c>
      <c r="I102" s="50">
        <f t="shared" si="6"/>
        <v>36.609907120743</v>
      </c>
    </row>
    <row r="103" s="43" customFormat="1" ht="17.1" customHeight="1" spans="1:9">
      <c r="A103" s="11" t="s">
        <v>91</v>
      </c>
      <c r="B103" s="49">
        <v>933</v>
      </c>
      <c r="C103" s="49">
        <v>933</v>
      </c>
      <c r="D103" s="49">
        <v>1026</v>
      </c>
      <c r="E103" s="49">
        <v>809</v>
      </c>
      <c r="F103" s="50">
        <f t="shared" si="4"/>
        <v>109.967845659164</v>
      </c>
      <c r="G103" s="11">
        <v>700</v>
      </c>
      <c r="H103" s="50">
        <f t="shared" si="5"/>
        <v>109.967845659164</v>
      </c>
      <c r="I103" s="50">
        <f t="shared" si="6"/>
        <v>26.823238566131</v>
      </c>
    </row>
    <row r="104" s="43" customFormat="1" ht="17.1" customHeight="1" spans="1:9">
      <c r="A104" s="11" t="s">
        <v>165</v>
      </c>
      <c r="B104" s="49">
        <v>675</v>
      </c>
      <c r="C104" s="49">
        <v>675</v>
      </c>
      <c r="D104" s="49">
        <v>739</v>
      </c>
      <c r="E104" s="49">
        <v>483</v>
      </c>
      <c r="F104" s="50">
        <f t="shared" si="4"/>
        <v>109.481481481481</v>
      </c>
      <c r="G104" s="11">
        <v>184</v>
      </c>
      <c r="H104" s="50">
        <f t="shared" si="5"/>
        <v>109.481481481481</v>
      </c>
      <c r="I104" s="50">
        <f t="shared" si="6"/>
        <v>53.0020703933747</v>
      </c>
    </row>
    <row r="105" s="43" customFormat="1" ht="17.1" customHeight="1" spans="1:9">
      <c r="A105" s="11" t="s">
        <v>166</v>
      </c>
      <c r="B105" s="49">
        <v>903</v>
      </c>
      <c r="C105" s="49">
        <v>903</v>
      </c>
      <c r="D105" s="49">
        <v>981</v>
      </c>
      <c r="E105" s="49">
        <v>684</v>
      </c>
      <c r="F105" s="50">
        <f t="shared" si="4"/>
        <v>108.637873754153</v>
      </c>
      <c r="G105" s="11">
        <v>841</v>
      </c>
      <c r="H105" s="50">
        <f t="shared" si="5"/>
        <v>108.637873754153</v>
      </c>
      <c r="I105" s="50">
        <f t="shared" si="6"/>
        <v>43.421052631579</v>
      </c>
    </row>
    <row r="106" s="43" customFormat="1" ht="17.1" customHeight="1" spans="1:9">
      <c r="A106" s="11" t="s">
        <v>91</v>
      </c>
      <c r="B106" s="49">
        <v>596</v>
      </c>
      <c r="C106" s="49">
        <v>596</v>
      </c>
      <c r="D106" s="49">
        <v>662</v>
      </c>
      <c r="E106" s="49">
        <v>529</v>
      </c>
      <c r="F106" s="50">
        <f t="shared" si="4"/>
        <v>111.073825503356</v>
      </c>
      <c r="G106" s="11">
        <v>424</v>
      </c>
      <c r="H106" s="50">
        <f t="shared" si="5"/>
        <v>111.073825503356</v>
      </c>
      <c r="I106" s="50">
        <f t="shared" si="6"/>
        <v>25.1417769376182</v>
      </c>
    </row>
    <row r="107" s="43" customFormat="1" ht="17.1" customHeight="1" spans="1:9">
      <c r="A107" s="11" t="s">
        <v>104</v>
      </c>
      <c r="B107" s="49">
        <v>181</v>
      </c>
      <c r="C107" s="49">
        <v>181</v>
      </c>
      <c r="D107" s="49">
        <v>181</v>
      </c>
      <c r="E107" s="49">
        <v>90</v>
      </c>
      <c r="F107" s="50">
        <f t="shared" si="4"/>
        <v>100</v>
      </c>
      <c r="G107" s="11">
        <v>202</v>
      </c>
      <c r="H107" s="50">
        <f t="shared" si="5"/>
        <v>100</v>
      </c>
      <c r="I107" s="50">
        <f t="shared" si="6"/>
        <v>101.111111111111</v>
      </c>
    </row>
    <row r="108" s="43" customFormat="1" ht="17.1" customHeight="1" spans="1:9">
      <c r="A108" s="11" t="s">
        <v>167</v>
      </c>
      <c r="B108" s="49">
        <v>126</v>
      </c>
      <c r="C108" s="49">
        <v>126</v>
      </c>
      <c r="D108" s="49">
        <v>138</v>
      </c>
      <c r="E108" s="49">
        <v>65</v>
      </c>
      <c r="F108" s="50">
        <f t="shared" si="4"/>
        <v>109.52380952381</v>
      </c>
      <c r="G108" s="11">
        <v>215</v>
      </c>
      <c r="H108" s="50">
        <f t="shared" si="5"/>
        <v>109.52380952381</v>
      </c>
      <c r="I108" s="50">
        <f t="shared" si="6"/>
        <v>112.307692307692</v>
      </c>
    </row>
    <row r="109" s="43" customFormat="1" ht="17.1" customHeight="1" spans="1:9">
      <c r="A109" s="11" t="s">
        <v>168</v>
      </c>
      <c r="B109" s="49">
        <v>582</v>
      </c>
      <c r="C109" s="49">
        <v>425</v>
      </c>
      <c r="D109" s="49">
        <v>489</v>
      </c>
      <c r="E109" s="49">
        <v>790</v>
      </c>
      <c r="F109" s="50">
        <f t="shared" si="4"/>
        <v>115.058823529412</v>
      </c>
      <c r="G109" s="11">
        <v>736</v>
      </c>
      <c r="H109" s="50">
        <f t="shared" si="5"/>
        <v>115.058823529412</v>
      </c>
      <c r="I109" s="50">
        <f t="shared" si="6"/>
        <v>-38.1012658227848</v>
      </c>
    </row>
    <row r="110" s="43" customFormat="1" ht="17.1" customHeight="1" spans="1:9">
      <c r="A110" s="11" t="s">
        <v>91</v>
      </c>
      <c r="B110" s="49">
        <v>410</v>
      </c>
      <c r="C110" s="49">
        <v>410</v>
      </c>
      <c r="D110" s="49">
        <v>464</v>
      </c>
      <c r="E110" s="49">
        <v>366</v>
      </c>
      <c r="F110" s="50">
        <f t="shared" si="4"/>
        <v>113.170731707317</v>
      </c>
      <c r="G110" s="11">
        <v>306</v>
      </c>
      <c r="H110" s="50">
        <f t="shared" si="5"/>
        <v>113.170731707317</v>
      </c>
      <c r="I110" s="50">
        <f t="shared" si="6"/>
        <v>26.775956284153</v>
      </c>
    </row>
    <row r="111" s="43" customFormat="1" ht="17.1" customHeight="1" spans="1:9">
      <c r="A111" s="11" t="s">
        <v>104</v>
      </c>
      <c r="B111" s="49">
        <v>172</v>
      </c>
      <c r="C111" s="49">
        <v>15</v>
      </c>
      <c r="D111" s="49">
        <v>20</v>
      </c>
      <c r="E111" s="49">
        <v>154</v>
      </c>
      <c r="F111" s="50">
        <f>D111/C111*100</f>
        <v>133.333333333333</v>
      </c>
      <c r="G111" s="11">
        <v>154</v>
      </c>
      <c r="H111" s="50">
        <f t="shared" si="5"/>
        <v>133.333333333333</v>
      </c>
      <c r="I111" s="50">
        <f t="shared" si="6"/>
        <v>-87.012987012987</v>
      </c>
    </row>
    <row r="112" s="43" customFormat="1" ht="17.1" customHeight="1" spans="1:9">
      <c r="A112" s="11" t="s">
        <v>169</v>
      </c>
      <c r="B112" s="49">
        <v>236</v>
      </c>
      <c r="C112" s="49">
        <v>406</v>
      </c>
      <c r="D112" s="49">
        <v>338</v>
      </c>
      <c r="E112" s="49">
        <v>334</v>
      </c>
      <c r="F112" s="50">
        <f t="shared" ref="F112:F164" si="7">D112/C112*100</f>
        <v>83.2512315270936</v>
      </c>
      <c r="G112" s="11">
        <v>175</v>
      </c>
      <c r="H112" s="50">
        <f t="shared" si="5"/>
        <v>83.2512315270936</v>
      </c>
      <c r="I112" s="50">
        <f t="shared" si="6"/>
        <v>1.19760479041916</v>
      </c>
    </row>
    <row r="113" s="43" customFormat="1" ht="17.1" customHeight="1" spans="1:9">
      <c r="A113" s="11" t="s">
        <v>91</v>
      </c>
      <c r="B113" s="49">
        <v>206</v>
      </c>
      <c r="C113" s="49">
        <v>206</v>
      </c>
      <c r="D113" s="49">
        <v>240</v>
      </c>
      <c r="E113" s="49">
        <v>176</v>
      </c>
      <c r="F113" s="50">
        <f t="shared" si="7"/>
        <v>116.504854368932</v>
      </c>
      <c r="G113" s="11">
        <v>155</v>
      </c>
      <c r="H113" s="50">
        <f t="shared" si="5"/>
        <v>116.504854368932</v>
      </c>
      <c r="I113" s="50">
        <f t="shared" si="6"/>
        <v>36.3636363636364</v>
      </c>
    </row>
    <row r="114" s="43" customFormat="1" ht="17.1" customHeight="1" spans="1:9">
      <c r="A114" s="11" t="s">
        <v>170</v>
      </c>
      <c r="B114" s="49">
        <v>30</v>
      </c>
      <c r="C114" s="49">
        <v>200</v>
      </c>
      <c r="D114" s="49">
        <v>98</v>
      </c>
      <c r="E114" s="49">
        <v>158</v>
      </c>
      <c r="F114" s="50">
        <f t="shared" si="7"/>
        <v>49</v>
      </c>
      <c r="G114" s="11">
        <v>20</v>
      </c>
      <c r="H114" s="50">
        <f t="shared" si="5"/>
        <v>49</v>
      </c>
      <c r="I114" s="50">
        <f t="shared" si="6"/>
        <v>-37.9746835443038</v>
      </c>
    </row>
    <row r="115" s="43" customFormat="1" ht="17.1" customHeight="1" spans="1:9">
      <c r="A115" s="11" t="s">
        <v>171</v>
      </c>
      <c r="B115" s="49">
        <v>402</v>
      </c>
      <c r="C115" s="49">
        <v>402</v>
      </c>
      <c r="D115" s="49">
        <v>424</v>
      </c>
      <c r="E115" s="49">
        <v>343</v>
      </c>
      <c r="F115" s="50">
        <f t="shared" si="7"/>
        <v>105.47263681592</v>
      </c>
      <c r="G115" s="11">
        <v>385</v>
      </c>
      <c r="H115" s="50">
        <f t="shared" si="5"/>
        <v>105.47263681592</v>
      </c>
      <c r="I115" s="50">
        <f t="shared" si="6"/>
        <v>23.6151603498542</v>
      </c>
    </row>
    <row r="116" s="43" customFormat="1" ht="17.1" customHeight="1" spans="1:9">
      <c r="A116" s="11" t="s">
        <v>91</v>
      </c>
      <c r="B116" s="49">
        <v>172</v>
      </c>
      <c r="C116" s="49">
        <v>172</v>
      </c>
      <c r="D116" s="49">
        <v>215</v>
      </c>
      <c r="E116" s="49">
        <v>178</v>
      </c>
      <c r="F116" s="50">
        <f t="shared" si="7"/>
        <v>125</v>
      </c>
      <c r="G116" s="11">
        <v>155</v>
      </c>
      <c r="H116" s="50">
        <f t="shared" si="5"/>
        <v>125</v>
      </c>
      <c r="I116" s="50">
        <f t="shared" si="6"/>
        <v>20.7865168539326</v>
      </c>
    </row>
    <row r="117" s="43" customFormat="1" ht="17.1" customHeight="1" spans="1:9">
      <c r="A117" s="11" t="s">
        <v>104</v>
      </c>
      <c r="B117" s="49">
        <v>198</v>
      </c>
      <c r="C117" s="49">
        <v>198</v>
      </c>
      <c r="D117" s="49">
        <v>199</v>
      </c>
      <c r="E117" s="49">
        <v>132</v>
      </c>
      <c r="F117" s="50">
        <f t="shared" si="7"/>
        <v>100.50505050505</v>
      </c>
      <c r="G117" s="11">
        <v>204</v>
      </c>
      <c r="H117" s="50">
        <f t="shared" si="5"/>
        <v>100.50505050505</v>
      </c>
      <c r="I117" s="50">
        <f t="shared" si="6"/>
        <v>50.7575757575758</v>
      </c>
    </row>
    <row r="118" s="43" customFormat="1" ht="17.1" customHeight="1" spans="1:9">
      <c r="A118" s="11" t="s">
        <v>172</v>
      </c>
      <c r="B118" s="49">
        <v>32</v>
      </c>
      <c r="C118" s="49">
        <v>32</v>
      </c>
      <c r="D118" s="49">
        <v>10</v>
      </c>
      <c r="E118" s="49">
        <v>33</v>
      </c>
      <c r="F118" s="50">
        <f t="shared" si="7"/>
        <v>31.25</v>
      </c>
      <c r="G118" s="11">
        <v>26</v>
      </c>
      <c r="H118" s="50">
        <f t="shared" si="5"/>
        <v>31.25</v>
      </c>
      <c r="I118" s="50">
        <f t="shared" si="6"/>
        <v>-69.6969696969697</v>
      </c>
    </row>
    <row r="119" s="43" customFormat="1" ht="17.1" customHeight="1" spans="1:9">
      <c r="A119" s="11" t="s">
        <v>173</v>
      </c>
      <c r="B119" s="49">
        <v>486</v>
      </c>
      <c r="C119" s="49">
        <v>486</v>
      </c>
      <c r="D119" s="49">
        <v>431</v>
      </c>
      <c r="E119" s="49">
        <v>143</v>
      </c>
      <c r="F119" s="50">
        <f t="shared" si="7"/>
        <v>88.6831275720165</v>
      </c>
      <c r="G119" s="11">
        <v>127</v>
      </c>
      <c r="H119" s="50">
        <f t="shared" si="5"/>
        <v>88.6831275720165</v>
      </c>
      <c r="I119" s="50">
        <f t="shared" si="6"/>
        <v>201.398601398601</v>
      </c>
    </row>
    <row r="120" s="43" customFormat="1" ht="17.1" customHeight="1" spans="1:9">
      <c r="A120" s="11" t="s">
        <v>174</v>
      </c>
      <c r="B120" s="49">
        <v>486</v>
      </c>
      <c r="C120" s="49">
        <v>486</v>
      </c>
      <c r="D120" s="49">
        <v>431</v>
      </c>
      <c r="E120" s="49">
        <v>143</v>
      </c>
      <c r="F120" s="50">
        <f t="shared" si="7"/>
        <v>88.6831275720165</v>
      </c>
      <c r="G120" s="11">
        <v>127</v>
      </c>
      <c r="H120" s="50">
        <f t="shared" si="5"/>
        <v>88.6831275720165</v>
      </c>
      <c r="I120" s="50">
        <f t="shared" si="6"/>
        <v>201.398601398601</v>
      </c>
    </row>
    <row r="121" s="43" customFormat="1" ht="17.1" customHeight="1" spans="1:9">
      <c r="A121" s="11" t="s">
        <v>175</v>
      </c>
      <c r="B121" s="49">
        <v>26798</v>
      </c>
      <c r="C121" s="49">
        <v>27000</v>
      </c>
      <c r="D121" s="49">
        <v>29852</v>
      </c>
      <c r="E121" s="49">
        <v>21925</v>
      </c>
      <c r="F121" s="50">
        <f t="shared" si="7"/>
        <v>110.562962962963</v>
      </c>
      <c r="G121" s="11">
        <v>21850</v>
      </c>
      <c r="H121" s="50">
        <f t="shared" si="5"/>
        <v>110.562962962963</v>
      </c>
      <c r="I121" s="50">
        <f t="shared" si="6"/>
        <v>36.1550741163056</v>
      </c>
    </row>
    <row r="122" s="43" customFormat="1" ht="17.1" customHeight="1" spans="1:9">
      <c r="A122" s="11" t="s">
        <v>176</v>
      </c>
      <c r="B122" s="49">
        <v>570</v>
      </c>
      <c r="C122" s="49">
        <v>585</v>
      </c>
      <c r="D122" s="49">
        <v>620</v>
      </c>
      <c r="E122" s="49"/>
      <c r="F122" s="50">
        <f t="shared" si="7"/>
        <v>105.982905982906</v>
      </c>
      <c r="G122" s="11">
        <v>635</v>
      </c>
      <c r="H122" s="50">
        <f t="shared" si="5"/>
        <v>105.982905982906</v>
      </c>
      <c r="I122" s="50"/>
    </row>
    <row r="123" s="43" customFormat="1" ht="17.1" customHeight="1" spans="1:9">
      <c r="A123" s="11" t="s">
        <v>177</v>
      </c>
      <c r="B123" s="49">
        <v>19067</v>
      </c>
      <c r="C123" s="49">
        <v>19212</v>
      </c>
      <c r="D123" s="49">
        <v>21756</v>
      </c>
      <c r="E123" s="49">
        <v>15469</v>
      </c>
      <c r="F123" s="50">
        <f t="shared" si="7"/>
        <v>113.241723922548</v>
      </c>
      <c r="G123" s="11">
        <v>15344</v>
      </c>
      <c r="H123" s="50">
        <f t="shared" si="5"/>
        <v>113.241723922548</v>
      </c>
      <c r="I123" s="50">
        <f t="shared" si="6"/>
        <v>40.6425754735277</v>
      </c>
    </row>
    <row r="124" s="43" customFormat="1" ht="17.1" customHeight="1" spans="1:9">
      <c r="A124" s="11" t="s">
        <v>178</v>
      </c>
      <c r="B124" s="49">
        <v>1805</v>
      </c>
      <c r="C124" s="49">
        <v>1805</v>
      </c>
      <c r="D124" s="49">
        <v>1866</v>
      </c>
      <c r="E124" s="49">
        <v>1570</v>
      </c>
      <c r="F124" s="50">
        <f t="shared" si="7"/>
        <v>103.379501385042</v>
      </c>
      <c r="G124" s="11">
        <v>1496</v>
      </c>
      <c r="H124" s="50">
        <f t="shared" si="5"/>
        <v>103.379501385042</v>
      </c>
      <c r="I124" s="50">
        <f t="shared" si="6"/>
        <v>18.8535031847134</v>
      </c>
    </row>
    <row r="125" s="43" customFormat="1" ht="17.1" customHeight="1" spans="1:9">
      <c r="A125" s="11" t="s">
        <v>179</v>
      </c>
      <c r="B125" s="49">
        <v>3712</v>
      </c>
      <c r="C125" s="49">
        <v>3712</v>
      </c>
      <c r="D125" s="49">
        <v>3819</v>
      </c>
      <c r="E125" s="49">
        <v>3616</v>
      </c>
      <c r="F125" s="50">
        <f t="shared" si="7"/>
        <v>102.882543103448</v>
      </c>
      <c r="G125" s="11">
        <v>3232</v>
      </c>
      <c r="H125" s="50">
        <f t="shared" si="5"/>
        <v>102.882543103448</v>
      </c>
      <c r="I125" s="50">
        <f t="shared" si="6"/>
        <v>5.61393805309734</v>
      </c>
    </row>
    <row r="126" s="43" customFormat="1" ht="17.1" customHeight="1" spans="1:9">
      <c r="A126" s="11" t="s">
        <v>180</v>
      </c>
      <c r="B126" s="49">
        <v>1468</v>
      </c>
      <c r="C126" s="49">
        <v>1468</v>
      </c>
      <c r="D126" s="49">
        <v>1571</v>
      </c>
      <c r="E126" s="49">
        <v>1172</v>
      </c>
      <c r="F126" s="50">
        <f t="shared" si="7"/>
        <v>107.016348773842</v>
      </c>
      <c r="G126" s="11">
        <v>1058</v>
      </c>
      <c r="H126" s="50">
        <f t="shared" si="5"/>
        <v>107.016348773842</v>
      </c>
      <c r="I126" s="50">
        <f t="shared" si="6"/>
        <v>34.0443686006826</v>
      </c>
    </row>
    <row r="127" s="43" customFormat="1" ht="17.1" customHeight="1" spans="1:9">
      <c r="A127" s="11" t="s">
        <v>181</v>
      </c>
      <c r="B127" s="49">
        <v>176</v>
      </c>
      <c r="C127" s="49">
        <v>218</v>
      </c>
      <c r="D127" s="49">
        <v>220</v>
      </c>
      <c r="E127" s="49">
        <v>98</v>
      </c>
      <c r="F127" s="50">
        <f t="shared" si="7"/>
        <v>100.917431192661</v>
      </c>
      <c r="G127" s="11">
        <v>85</v>
      </c>
      <c r="H127" s="50">
        <f t="shared" si="5"/>
        <v>100.917431192661</v>
      </c>
      <c r="I127" s="50">
        <f t="shared" si="6"/>
        <v>124.489795918367</v>
      </c>
    </row>
    <row r="128" s="43" customFormat="1" ht="17.1" customHeight="1" spans="1:9">
      <c r="A128" s="11" t="s">
        <v>182</v>
      </c>
      <c r="B128" s="49">
        <v>107750</v>
      </c>
      <c r="C128" s="49">
        <v>113730</v>
      </c>
      <c r="D128" s="49">
        <v>115705</v>
      </c>
      <c r="E128" s="49">
        <v>102289</v>
      </c>
      <c r="F128" s="50">
        <f t="shared" si="7"/>
        <v>101.736569067089</v>
      </c>
      <c r="G128" s="11">
        <v>87020</v>
      </c>
      <c r="H128" s="50">
        <f t="shared" si="5"/>
        <v>101.736569067089</v>
      </c>
      <c r="I128" s="50">
        <f t="shared" si="6"/>
        <v>13.1157798003695</v>
      </c>
    </row>
    <row r="129" s="43" customFormat="1" ht="17.1" customHeight="1" spans="1:9">
      <c r="A129" s="11" t="s">
        <v>183</v>
      </c>
      <c r="B129" s="49">
        <v>1436</v>
      </c>
      <c r="C129" s="49">
        <v>1436</v>
      </c>
      <c r="D129" s="49">
        <v>1458</v>
      </c>
      <c r="E129" s="49">
        <v>1157</v>
      </c>
      <c r="F129" s="50">
        <f t="shared" si="7"/>
        <v>101.532033426184</v>
      </c>
      <c r="G129" s="11">
        <v>1362</v>
      </c>
      <c r="H129" s="50">
        <f t="shared" si="5"/>
        <v>101.532033426184</v>
      </c>
      <c r="I129" s="50">
        <f t="shared" si="6"/>
        <v>26.0155574762316</v>
      </c>
    </row>
    <row r="130" s="43" customFormat="1" ht="17.1" customHeight="1" spans="1:9">
      <c r="A130" s="11" t="s">
        <v>91</v>
      </c>
      <c r="B130" s="49">
        <v>1201</v>
      </c>
      <c r="C130" s="49">
        <v>1201</v>
      </c>
      <c r="D130" s="49">
        <v>1223</v>
      </c>
      <c r="E130" s="49">
        <v>1012</v>
      </c>
      <c r="F130" s="50">
        <f t="shared" si="7"/>
        <v>101.831806827644</v>
      </c>
      <c r="G130" s="11">
        <v>1238</v>
      </c>
      <c r="H130" s="50">
        <f t="shared" si="5"/>
        <v>101.831806827644</v>
      </c>
      <c r="I130" s="50">
        <f t="shared" si="6"/>
        <v>20.8498023715415</v>
      </c>
    </row>
    <row r="131" s="43" customFormat="1" ht="17.1" customHeight="1" spans="1:9">
      <c r="A131" s="11" t="s">
        <v>184</v>
      </c>
      <c r="B131" s="49">
        <v>235</v>
      </c>
      <c r="C131" s="49">
        <v>235</v>
      </c>
      <c r="D131" s="49">
        <v>235</v>
      </c>
      <c r="E131" s="49">
        <v>145</v>
      </c>
      <c r="F131" s="50">
        <f t="shared" si="7"/>
        <v>100</v>
      </c>
      <c r="G131" s="11">
        <v>124</v>
      </c>
      <c r="H131" s="50">
        <f t="shared" si="5"/>
        <v>100</v>
      </c>
      <c r="I131" s="50">
        <f t="shared" si="6"/>
        <v>62.0689655172414</v>
      </c>
    </row>
    <row r="132" s="43" customFormat="1" ht="17.1" customHeight="1" spans="1:9">
      <c r="A132" s="11" t="s">
        <v>185</v>
      </c>
      <c r="B132" s="49">
        <v>90553</v>
      </c>
      <c r="C132" s="49">
        <v>91033</v>
      </c>
      <c r="D132" s="49">
        <v>91321</v>
      </c>
      <c r="E132" s="49">
        <v>86326</v>
      </c>
      <c r="F132" s="50">
        <f t="shared" si="7"/>
        <v>100.31636878934</v>
      </c>
      <c r="G132" s="11">
        <v>71290</v>
      </c>
      <c r="H132" s="50">
        <f t="shared" si="5"/>
        <v>100.31636878934</v>
      </c>
      <c r="I132" s="50">
        <f t="shared" si="6"/>
        <v>5.78620577809698</v>
      </c>
    </row>
    <row r="133" s="43" customFormat="1" ht="17.1" customHeight="1" spans="1:9">
      <c r="A133" s="11" t="s">
        <v>186</v>
      </c>
      <c r="B133" s="49">
        <v>3731</v>
      </c>
      <c r="C133" s="49">
        <v>3731</v>
      </c>
      <c r="D133" s="49">
        <v>3763</v>
      </c>
      <c r="E133" s="49">
        <v>3317</v>
      </c>
      <c r="F133" s="50">
        <f t="shared" si="7"/>
        <v>100.857678906459</v>
      </c>
      <c r="G133" s="11">
        <v>2830</v>
      </c>
      <c r="H133" s="50">
        <f t="shared" si="5"/>
        <v>100.857678906459</v>
      </c>
      <c r="I133" s="50">
        <f t="shared" si="6"/>
        <v>13.4458848356949</v>
      </c>
    </row>
    <row r="134" s="43" customFormat="1" ht="17.1" customHeight="1" spans="1:9">
      <c r="A134" s="11" t="s">
        <v>187</v>
      </c>
      <c r="B134" s="49">
        <v>35729</v>
      </c>
      <c r="C134" s="49">
        <v>35729</v>
      </c>
      <c r="D134" s="49">
        <v>37028</v>
      </c>
      <c r="E134" s="49">
        <v>34214</v>
      </c>
      <c r="F134" s="50">
        <f t="shared" si="7"/>
        <v>103.635702090739</v>
      </c>
      <c r="G134" s="11">
        <v>29633</v>
      </c>
      <c r="H134" s="50">
        <f t="shared" ref="H134:H197" si="8">D134/C134*100</f>
        <v>103.635702090739</v>
      </c>
      <c r="I134" s="50">
        <f t="shared" ref="I134:I197" si="9">(D134-E134)/E134*100</f>
        <v>8.22470333781493</v>
      </c>
    </row>
    <row r="135" s="43" customFormat="1" ht="17.1" customHeight="1" spans="1:9">
      <c r="A135" s="11" t="s">
        <v>188</v>
      </c>
      <c r="B135" s="49">
        <v>24291</v>
      </c>
      <c r="C135" s="49">
        <v>24291</v>
      </c>
      <c r="D135" s="49">
        <v>24122</v>
      </c>
      <c r="E135" s="49">
        <v>22621</v>
      </c>
      <c r="F135" s="50">
        <f t="shared" si="7"/>
        <v>99.3042690708493</v>
      </c>
      <c r="G135" s="11">
        <v>19425</v>
      </c>
      <c r="H135" s="50">
        <f t="shared" si="8"/>
        <v>99.3042690708493</v>
      </c>
      <c r="I135" s="50">
        <f t="shared" si="9"/>
        <v>6.63542725785774</v>
      </c>
    </row>
    <row r="136" s="43" customFormat="1" ht="17.1" customHeight="1" spans="1:9">
      <c r="A136" s="11" t="s">
        <v>189</v>
      </c>
      <c r="B136" s="49">
        <v>16108</v>
      </c>
      <c r="C136" s="49">
        <v>16108</v>
      </c>
      <c r="D136" s="49">
        <v>16131</v>
      </c>
      <c r="E136" s="49">
        <v>13821</v>
      </c>
      <c r="F136" s="50">
        <f t="shared" si="7"/>
        <v>100.142786193196</v>
      </c>
      <c r="G136" s="11">
        <v>12913</v>
      </c>
      <c r="H136" s="50">
        <f t="shared" si="8"/>
        <v>100.142786193196</v>
      </c>
      <c r="I136" s="50">
        <f t="shared" si="9"/>
        <v>16.7136965487302</v>
      </c>
    </row>
    <row r="137" s="43" customFormat="1" ht="17.1" customHeight="1" spans="1:9">
      <c r="A137" s="11" t="s">
        <v>190</v>
      </c>
      <c r="B137" s="49">
        <v>10694</v>
      </c>
      <c r="C137" s="49">
        <v>11174</v>
      </c>
      <c r="D137" s="49">
        <v>10277</v>
      </c>
      <c r="E137" s="49">
        <v>12353</v>
      </c>
      <c r="F137" s="50">
        <f t="shared" si="7"/>
        <v>91.9724360121711</v>
      </c>
      <c r="G137" s="11">
        <v>6489</v>
      </c>
      <c r="H137" s="50">
        <f t="shared" si="8"/>
        <v>91.9724360121711</v>
      </c>
      <c r="I137" s="50">
        <f t="shared" si="9"/>
        <v>-16.8056342588845</v>
      </c>
    </row>
    <row r="138" s="43" customFormat="1" ht="17.1" customHeight="1" spans="1:9">
      <c r="A138" s="11" t="s">
        <v>191</v>
      </c>
      <c r="B138" s="49">
        <v>8715</v>
      </c>
      <c r="C138" s="49">
        <v>14215</v>
      </c>
      <c r="D138" s="49">
        <v>15921</v>
      </c>
      <c r="E138" s="49">
        <v>8283</v>
      </c>
      <c r="F138" s="50">
        <f t="shared" si="7"/>
        <v>112.001406964474</v>
      </c>
      <c r="G138" s="11">
        <v>7664</v>
      </c>
      <c r="H138" s="50">
        <f t="shared" si="8"/>
        <v>112.001406964474</v>
      </c>
      <c r="I138" s="50">
        <f t="shared" si="9"/>
        <v>92.212966316552</v>
      </c>
    </row>
    <row r="139" s="43" customFormat="1" ht="17.1" customHeight="1" spans="1:9">
      <c r="A139" s="11" t="s">
        <v>192</v>
      </c>
      <c r="B139" s="49">
        <v>8402</v>
      </c>
      <c r="C139" s="49">
        <v>8402</v>
      </c>
      <c r="D139" s="49">
        <v>8545</v>
      </c>
      <c r="E139" s="49">
        <v>7837</v>
      </c>
      <c r="F139" s="50">
        <f t="shared" si="7"/>
        <v>101.701975720067</v>
      </c>
      <c r="G139" s="11">
        <v>7220</v>
      </c>
      <c r="H139" s="50">
        <f t="shared" si="8"/>
        <v>101.701975720067</v>
      </c>
      <c r="I139" s="50">
        <f t="shared" si="9"/>
        <v>9.03406915911701</v>
      </c>
    </row>
    <row r="140" s="43" customFormat="1" ht="17.1" customHeight="1" spans="1:9">
      <c r="A140" s="11" t="s">
        <v>193</v>
      </c>
      <c r="B140" s="49">
        <v>313</v>
      </c>
      <c r="C140" s="49">
        <v>5813</v>
      </c>
      <c r="D140" s="49">
        <v>6316</v>
      </c>
      <c r="E140" s="49">
        <v>446</v>
      </c>
      <c r="F140" s="50">
        <f t="shared" si="7"/>
        <v>108.653019095132</v>
      </c>
      <c r="G140" s="11">
        <v>444</v>
      </c>
      <c r="H140" s="50">
        <f t="shared" si="8"/>
        <v>108.653019095132</v>
      </c>
      <c r="I140" s="50">
        <f t="shared" si="9"/>
        <v>1316.14349775785</v>
      </c>
    </row>
    <row r="141" s="43" customFormat="1" ht="17.1" customHeight="1" spans="1:9">
      <c r="A141" s="11" t="s">
        <v>194</v>
      </c>
      <c r="B141" s="49">
        <v>768</v>
      </c>
      <c r="C141" s="49">
        <v>768</v>
      </c>
      <c r="D141" s="49">
        <v>786</v>
      </c>
      <c r="E141" s="49">
        <v>714</v>
      </c>
      <c r="F141" s="50">
        <f t="shared" si="7"/>
        <v>102.34375</v>
      </c>
      <c r="G141" s="11">
        <v>648</v>
      </c>
      <c r="H141" s="50">
        <f t="shared" si="8"/>
        <v>102.34375</v>
      </c>
      <c r="I141" s="50">
        <f t="shared" si="9"/>
        <v>10.0840336134454</v>
      </c>
    </row>
    <row r="142" s="43" customFormat="1" ht="17.1" customHeight="1" spans="1:9">
      <c r="A142" s="11" t="s">
        <v>195</v>
      </c>
      <c r="B142" s="49">
        <v>768</v>
      </c>
      <c r="C142" s="49">
        <v>768</v>
      </c>
      <c r="D142" s="49">
        <v>786</v>
      </c>
      <c r="E142" s="49">
        <v>714</v>
      </c>
      <c r="F142" s="50">
        <f t="shared" si="7"/>
        <v>102.34375</v>
      </c>
      <c r="G142" s="11">
        <v>616</v>
      </c>
      <c r="H142" s="50">
        <f t="shared" si="8"/>
        <v>102.34375</v>
      </c>
      <c r="I142" s="50">
        <f t="shared" si="9"/>
        <v>10.0840336134454</v>
      </c>
    </row>
    <row r="143" s="43" customFormat="1" ht="17.1" customHeight="1" spans="1:9">
      <c r="A143" s="11" t="s">
        <v>196</v>
      </c>
      <c r="B143" s="49">
        <v>295</v>
      </c>
      <c r="C143" s="49">
        <v>295</v>
      </c>
      <c r="D143" s="49">
        <v>199</v>
      </c>
      <c r="E143" s="49">
        <v>324</v>
      </c>
      <c r="F143" s="50">
        <f t="shared" si="7"/>
        <v>67.4576271186441</v>
      </c>
      <c r="G143" s="11">
        <v>158</v>
      </c>
      <c r="H143" s="50">
        <f t="shared" si="8"/>
        <v>67.4576271186441</v>
      </c>
      <c r="I143" s="50">
        <f t="shared" si="9"/>
        <v>-38.5802469135802</v>
      </c>
    </row>
    <row r="144" s="43" customFormat="1" ht="17.1" customHeight="1" spans="1:9">
      <c r="A144" s="11" t="s">
        <v>197</v>
      </c>
      <c r="B144" s="49">
        <v>245</v>
      </c>
      <c r="C144" s="49">
        <v>245</v>
      </c>
      <c r="D144" s="49">
        <v>199</v>
      </c>
      <c r="E144" s="49">
        <v>274</v>
      </c>
      <c r="F144" s="50">
        <f t="shared" si="7"/>
        <v>81.2244897959184</v>
      </c>
      <c r="G144" s="11"/>
      <c r="H144" s="50">
        <f t="shared" si="8"/>
        <v>81.2244897959184</v>
      </c>
      <c r="I144" s="50">
        <f t="shared" si="9"/>
        <v>-27.3722627737226</v>
      </c>
    </row>
    <row r="145" s="43" customFormat="1" ht="17.1" customHeight="1" spans="1:9">
      <c r="A145" s="11" t="s">
        <v>198</v>
      </c>
      <c r="B145" s="49">
        <v>50</v>
      </c>
      <c r="C145" s="49">
        <v>50</v>
      </c>
      <c r="D145" s="49"/>
      <c r="E145" s="49">
        <v>50</v>
      </c>
      <c r="F145" s="50">
        <f t="shared" si="7"/>
        <v>0</v>
      </c>
      <c r="G145" s="11">
        <v>158</v>
      </c>
      <c r="H145" s="50">
        <f t="shared" si="8"/>
        <v>0</v>
      </c>
      <c r="I145" s="50">
        <f t="shared" si="9"/>
        <v>-100</v>
      </c>
    </row>
    <row r="146" s="43" customFormat="1" ht="17.1" customHeight="1" spans="1:9">
      <c r="A146" s="11" t="s">
        <v>199</v>
      </c>
      <c r="B146" s="49">
        <v>2632</v>
      </c>
      <c r="C146" s="49">
        <v>2632</v>
      </c>
      <c r="D146" s="49">
        <v>2706</v>
      </c>
      <c r="E146" s="49">
        <v>2481</v>
      </c>
      <c r="F146" s="50">
        <f t="shared" si="7"/>
        <v>102.811550151976</v>
      </c>
      <c r="G146" s="11">
        <v>2316</v>
      </c>
      <c r="H146" s="50">
        <f t="shared" si="8"/>
        <v>102.811550151976</v>
      </c>
      <c r="I146" s="50">
        <f t="shared" si="9"/>
        <v>9.0689238210399</v>
      </c>
    </row>
    <row r="147" s="43" customFormat="1" ht="17.1" customHeight="1" spans="1:9">
      <c r="A147" s="11" t="s">
        <v>200</v>
      </c>
      <c r="B147" s="49">
        <v>2321</v>
      </c>
      <c r="C147" s="49">
        <v>2321</v>
      </c>
      <c r="D147" s="49">
        <v>2362</v>
      </c>
      <c r="E147" s="49">
        <v>2216</v>
      </c>
      <c r="F147" s="50">
        <f t="shared" si="7"/>
        <v>101.766479965532</v>
      </c>
      <c r="G147" s="11">
        <v>2093</v>
      </c>
      <c r="H147" s="50">
        <f t="shared" si="8"/>
        <v>101.766479965532</v>
      </c>
      <c r="I147" s="50">
        <f t="shared" si="9"/>
        <v>6.5884476534296</v>
      </c>
    </row>
    <row r="148" s="43" customFormat="1" ht="17.1" customHeight="1" spans="1:9">
      <c r="A148" s="11" t="s">
        <v>201</v>
      </c>
      <c r="B148" s="49">
        <v>311</v>
      </c>
      <c r="C148" s="49">
        <v>311</v>
      </c>
      <c r="D148" s="49">
        <v>344</v>
      </c>
      <c r="E148" s="49">
        <v>265</v>
      </c>
      <c r="F148" s="50">
        <f t="shared" si="7"/>
        <v>110.610932475884</v>
      </c>
      <c r="G148" s="11">
        <v>223</v>
      </c>
      <c r="H148" s="50">
        <f t="shared" si="8"/>
        <v>110.610932475884</v>
      </c>
      <c r="I148" s="50">
        <f t="shared" si="9"/>
        <v>29.811320754717</v>
      </c>
    </row>
    <row r="149" s="43" customFormat="1" ht="17.1" customHeight="1" spans="1:9">
      <c r="A149" s="11" t="s">
        <v>202</v>
      </c>
      <c r="B149" s="49">
        <v>3151</v>
      </c>
      <c r="C149" s="49">
        <v>3151</v>
      </c>
      <c r="D149" s="49">
        <v>3314</v>
      </c>
      <c r="E149" s="49">
        <v>2794</v>
      </c>
      <c r="F149" s="50">
        <f t="shared" si="7"/>
        <v>105.172960964773</v>
      </c>
      <c r="G149" s="11">
        <v>3491</v>
      </c>
      <c r="H149" s="50">
        <f t="shared" si="8"/>
        <v>105.172960964773</v>
      </c>
      <c r="I149" s="50">
        <f t="shared" si="9"/>
        <v>18.6113099498926</v>
      </c>
    </row>
    <row r="150" s="43" customFormat="1" ht="17.1" customHeight="1" spans="1:9">
      <c r="A150" s="11" t="s">
        <v>203</v>
      </c>
      <c r="B150" s="49">
        <v>200</v>
      </c>
      <c r="C150" s="49">
        <v>200</v>
      </c>
      <c r="D150" s="49">
        <v>200</v>
      </c>
      <c r="E150" s="49">
        <v>250</v>
      </c>
      <c r="F150" s="50">
        <f t="shared" si="7"/>
        <v>100</v>
      </c>
      <c r="G150" s="11">
        <v>150</v>
      </c>
      <c r="H150" s="50">
        <f t="shared" si="8"/>
        <v>100</v>
      </c>
      <c r="I150" s="50">
        <f t="shared" si="9"/>
        <v>-20</v>
      </c>
    </row>
    <row r="151" s="43" customFormat="1" ht="17.1" customHeight="1" spans="1:9">
      <c r="A151" s="11" t="s">
        <v>204</v>
      </c>
      <c r="B151" s="49">
        <v>2951</v>
      </c>
      <c r="C151" s="49">
        <v>2951</v>
      </c>
      <c r="D151" s="49">
        <v>3114</v>
      </c>
      <c r="E151" s="49">
        <v>2544</v>
      </c>
      <c r="F151" s="50">
        <f t="shared" si="7"/>
        <v>105.523551338529</v>
      </c>
      <c r="G151" s="11">
        <v>3212</v>
      </c>
      <c r="H151" s="50">
        <f t="shared" si="8"/>
        <v>105.523551338529</v>
      </c>
      <c r="I151" s="50">
        <f t="shared" si="9"/>
        <v>22.4056603773585</v>
      </c>
    </row>
    <row r="152" s="43" customFormat="1" ht="17.1" customHeight="1" spans="1:9">
      <c r="A152" s="11" t="s">
        <v>205</v>
      </c>
      <c r="B152" s="49">
        <v>200</v>
      </c>
      <c r="C152" s="49">
        <v>200</v>
      </c>
      <c r="D152" s="49">
        <v>0</v>
      </c>
      <c r="E152" s="49">
        <v>210</v>
      </c>
      <c r="F152" s="50">
        <f t="shared" si="7"/>
        <v>0</v>
      </c>
      <c r="G152" s="11">
        <v>91</v>
      </c>
      <c r="H152" s="50">
        <f t="shared" si="8"/>
        <v>0</v>
      </c>
      <c r="I152" s="50">
        <f t="shared" si="9"/>
        <v>-100</v>
      </c>
    </row>
    <row r="153" s="43" customFormat="1" ht="17.1" customHeight="1" spans="1:9">
      <c r="A153" s="11" t="s">
        <v>206</v>
      </c>
      <c r="B153" s="49">
        <v>200</v>
      </c>
      <c r="C153" s="49">
        <v>200</v>
      </c>
      <c r="D153" s="49"/>
      <c r="E153" s="49">
        <v>210</v>
      </c>
      <c r="F153" s="50">
        <f t="shared" si="7"/>
        <v>0</v>
      </c>
      <c r="G153" s="11">
        <v>91</v>
      </c>
      <c r="H153" s="50">
        <f t="shared" si="8"/>
        <v>0</v>
      </c>
      <c r="I153" s="50">
        <f t="shared" si="9"/>
        <v>-100</v>
      </c>
    </row>
    <row r="154" s="43" customFormat="1" ht="17.1" customHeight="1" spans="1:9">
      <c r="A154" s="11" t="s">
        <v>207</v>
      </c>
      <c r="B154" s="49">
        <v>6174</v>
      </c>
      <c r="C154" s="49">
        <v>6387</v>
      </c>
      <c r="D154" s="49">
        <v>7493</v>
      </c>
      <c r="E154" s="49">
        <v>6175</v>
      </c>
      <c r="F154" s="50">
        <f t="shared" si="7"/>
        <v>117.316423986222</v>
      </c>
      <c r="G154" s="11">
        <v>5435</v>
      </c>
      <c r="H154" s="50">
        <f t="shared" si="8"/>
        <v>117.316423986222</v>
      </c>
      <c r="I154" s="50">
        <f t="shared" si="9"/>
        <v>21.3441295546559</v>
      </c>
    </row>
    <row r="155" s="43" customFormat="1" ht="17.1" customHeight="1" spans="1:9">
      <c r="A155" s="11" t="s">
        <v>208</v>
      </c>
      <c r="B155" s="49">
        <v>1428</v>
      </c>
      <c r="C155" s="49">
        <v>1428</v>
      </c>
      <c r="D155" s="49">
        <v>1446</v>
      </c>
      <c r="E155" s="49">
        <v>960</v>
      </c>
      <c r="F155" s="50">
        <f t="shared" si="7"/>
        <v>101.260504201681</v>
      </c>
      <c r="G155" s="11">
        <v>703</v>
      </c>
      <c r="H155" s="50">
        <f t="shared" si="8"/>
        <v>101.260504201681</v>
      </c>
      <c r="I155" s="50">
        <f t="shared" si="9"/>
        <v>50.625</v>
      </c>
    </row>
    <row r="156" s="43" customFormat="1" ht="17.1" customHeight="1" spans="1:9">
      <c r="A156" s="11" t="s">
        <v>91</v>
      </c>
      <c r="B156" s="49">
        <v>1347</v>
      </c>
      <c r="C156" s="49">
        <v>1347</v>
      </c>
      <c r="D156" s="49">
        <v>1364</v>
      </c>
      <c r="E156" s="49">
        <v>838</v>
      </c>
      <c r="F156" s="50">
        <f t="shared" si="7"/>
        <v>101.262063845583</v>
      </c>
      <c r="G156" s="11">
        <v>633</v>
      </c>
      <c r="H156" s="50">
        <f t="shared" si="8"/>
        <v>101.262063845583</v>
      </c>
      <c r="I156" s="50">
        <f t="shared" si="9"/>
        <v>62.7684964200477</v>
      </c>
    </row>
    <row r="157" s="43" customFormat="1" ht="17.1" customHeight="1" spans="1:9">
      <c r="A157" s="11" t="s">
        <v>209</v>
      </c>
      <c r="B157" s="49">
        <v>81</v>
      </c>
      <c r="C157" s="49">
        <v>81</v>
      </c>
      <c r="D157" s="49">
        <v>82</v>
      </c>
      <c r="E157" s="49">
        <v>122</v>
      </c>
      <c r="F157" s="50">
        <f t="shared" si="7"/>
        <v>101.234567901235</v>
      </c>
      <c r="G157" s="11">
        <v>70</v>
      </c>
      <c r="H157" s="50">
        <f t="shared" si="8"/>
        <v>101.234567901235</v>
      </c>
      <c r="I157" s="50">
        <f t="shared" si="9"/>
        <v>-32.7868852459016</v>
      </c>
    </row>
    <row r="158" s="43" customFormat="1" ht="17.1" customHeight="1" spans="1:9">
      <c r="A158" s="11" t="s">
        <v>210</v>
      </c>
      <c r="B158" s="49">
        <v>947</v>
      </c>
      <c r="C158" s="49">
        <v>947</v>
      </c>
      <c r="D158" s="49">
        <v>1378</v>
      </c>
      <c r="E158" s="49">
        <v>789</v>
      </c>
      <c r="F158" s="50">
        <f t="shared" si="7"/>
        <v>145.512143611404</v>
      </c>
      <c r="G158" s="11">
        <v>1516</v>
      </c>
      <c r="H158" s="50">
        <f t="shared" si="8"/>
        <v>145.512143611404</v>
      </c>
      <c r="I158" s="50">
        <f t="shared" si="9"/>
        <v>74.6514575411914</v>
      </c>
    </row>
    <row r="159" s="43" customFormat="1" ht="17.1" customHeight="1" spans="1:9">
      <c r="A159" s="11" t="s">
        <v>211</v>
      </c>
      <c r="B159" s="49">
        <v>429</v>
      </c>
      <c r="C159" s="49">
        <v>429</v>
      </c>
      <c r="D159" s="49">
        <v>660</v>
      </c>
      <c r="E159" s="49">
        <v>329</v>
      </c>
      <c r="F159" s="50">
        <f t="shared" si="7"/>
        <v>153.846153846154</v>
      </c>
      <c r="G159" s="11">
        <v>1016</v>
      </c>
      <c r="H159" s="50">
        <f t="shared" si="8"/>
        <v>153.846153846154</v>
      </c>
      <c r="I159" s="50">
        <f t="shared" si="9"/>
        <v>100.607902735562</v>
      </c>
    </row>
    <row r="160" s="43" customFormat="1" ht="17.1" customHeight="1" spans="1:9">
      <c r="A160" s="11" t="s">
        <v>212</v>
      </c>
      <c r="B160" s="49">
        <v>518</v>
      </c>
      <c r="C160" s="49">
        <v>518</v>
      </c>
      <c r="D160" s="49">
        <v>718</v>
      </c>
      <c r="E160" s="49">
        <v>460</v>
      </c>
      <c r="F160" s="50">
        <f t="shared" si="7"/>
        <v>138.610038610039</v>
      </c>
      <c r="G160" s="11">
        <v>500</v>
      </c>
      <c r="H160" s="50">
        <f t="shared" si="8"/>
        <v>138.610038610039</v>
      </c>
      <c r="I160" s="50">
        <f t="shared" si="9"/>
        <v>56.0869565217391</v>
      </c>
    </row>
    <row r="161" s="43" customFormat="1" ht="17.1" customHeight="1" spans="1:9">
      <c r="A161" s="11" t="s">
        <v>213</v>
      </c>
      <c r="B161" s="49">
        <v>179</v>
      </c>
      <c r="C161" s="49">
        <v>179</v>
      </c>
      <c r="D161" s="49">
        <v>171</v>
      </c>
      <c r="E161" s="49">
        <v>136</v>
      </c>
      <c r="F161" s="50">
        <f t="shared" si="7"/>
        <v>95.5307262569832</v>
      </c>
      <c r="G161" s="11">
        <v>129</v>
      </c>
      <c r="H161" s="50">
        <f t="shared" si="8"/>
        <v>95.5307262569832</v>
      </c>
      <c r="I161" s="50">
        <f t="shared" si="9"/>
        <v>25.7352941176471</v>
      </c>
    </row>
    <row r="162" s="43" customFormat="1" ht="17.1" customHeight="1" spans="1:9">
      <c r="A162" s="11" t="s">
        <v>214</v>
      </c>
      <c r="B162" s="49">
        <v>87</v>
      </c>
      <c r="C162" s="49">
        <v>87</v>
      </c>
      <c r="D162" s="49">
        <v>103</v>
      </c>
      <c r="E162" s="49">
        <v>81</v>
      </c>
      <c r="F162" s="50">
        <f t="shared" si="7"/>
        <v>118.390804597701</v>
      </c>
      <c r="G162" s="11">
        <v>74</v>
      </c>
      <c r="H162" s="50">
        <f t="shared" si="8"/>
        <v>118.390804597701</v>
      </c>
      <c r="I162" s="50">
        <f t="shared" si="9"/>
        <v>27.1604938271605</v>
      </c>
    </row>
    <row r="163" s="43" customFormat="1" ht="17.1" customHeight="1" spans="1:9">
      <c r="A163" s="11" t="s">
        <v>215</v>
      </c>
      <c r="B163" s="49">
        <v>92</v>
      </c>
      <c r="C163" s="49">
        <v>92</v>
      </c>
      <c r="D163" s="49">
        <v>68</v>
      </c>
      <c r="E163" s="49">
        <v>55</v>
      </c>
      <c r="F163" s="50">
        <f t="shared" si="7"/>
        <v>73.9130434782609</v>
      </c>
      <c r="G163" s="11">
        <v>55</v>
      </c>
      <c r="H163" s="50">
        <f t="shared" si="8"/>
        <v>73.9130434782609</v>
      </c>
      <c r="I163" s="50">
        <f t="shared" si="9"/>
        <v>23.6363636363636</v>
      </c>
    </row>
    <row r="164" s="43" customFormat="1" ht="17.1" customHeight="1" spans="1:9">
      <c r="A164" s="11" t="s">
        <v>216</v>
      </c>
      <c r="B164" s="49">
        <v>3620</v>
      </c>
      <c r="C164" s="49">
        <v>3833</v>
      </c>
      <c r="D164" s="49">
        <v>4498</v>
      </c>
      <c r="E164" s="49">
        <v>4290</v>
      </c>
      <c r="F164" s="50">
        <f t="shared" si="7"/>
        <v>117.349334724759</v>
      </c>
      <c r="G164" s="11">
        <v>3087</v>
      </c>
      <c r="H164" s="50">
        <f t="shared" si="8"/>
        <v>117.349334724759</v>
      </c>
      <c r="I164" s="50">
        <f t="shared" si="9"/>
        <v>4.84848484848485</v>
      </c>
    </row>
    <row r="165" s="43" customFormat="1" ht="17.1" customHeight="1" spans="1:9">
      <c r="A165" s="11" t="s">
        <v>217</v>
      </c>
      <c r="B165" s="49">
        <v>3620</v>
      </c>
      <c r="C165" s="49">
        <v>3833</v>
      </c>
      <c r="D165" s="49">
        <v>4498</v>
      </c>
      <c r="E165" s="49">
        <v>4290</v>
      </c>
      <c r="F165" s="50">
        <f t="shared" ref="F165:F181" si="10">D165/C165*100</f>
        <v>117.349334724759</v>
      </c>
      <c r="G165" s="11">
        <v>2987</v>
      </c>
      <c r="H165" s="50">
        <f t="shared" si="8"/>
        <v>117.349334724759</v>
      </c>
      <c r="I165" s="50">
        <f t="shared" si="9"/>
        <v>4.84848484848485</v>
      </c>
    </row>
    <row r="166" s="43" customFormat="1" ht="17.1" customHeight="1" spans="1:9">
      <c r="A166" s="11" t="s">
        <v>218</v>
      </c>
      <c r="B166" s="49">
        <v>5310</v>
      </c>
      <c r="C166" s="49">
        <v>6679</v>
      </c>
      <c r="D166" s="49">
        <v>7292</v>
      </c>
      <c r="E166" s="49">
        <v>4911</v>
      </c>
      <c r="F166" s="50">
        <f t="shared" si="10"/>
        <v>109.178020661776</v>
      </c>
      <c r="G166" s="11">
        <v>5273</v>
      </c>
      <c r="H166" s="50">
        <f t="shared" si="8"/>
        <v>109.178020661776</v>
      </c>
      <c r="I166" s="50">
        <f t="shared" si="9"/>
        <v>48.4829973528813</v>
      </c>
    </row>
    <row r="167" s="43" customFormat="1" ht="17.1" customHeight="1" spans="1:9">
      <c r="A167" s="11" t="s">
        <v>219</v>
      </c>
      <c r="B167" s="49">
        <v>1749</v>
      </c>
      <c r="C167" s="49">
        <v>2274</v>
      </c>
      <c r="D167" s="49">
        <v>2608</v>
      </c>
      <c r="E167" s="49">
        <v>1549</v>
      </c>
      <c r="F167" s="50">
        <f t="shared" si="10"/>
        <v>114.687774846086</v>
      </c>
      <c r="G167" s="11">
        <v>1713</v>
      </c>
      <c r="H167" s="50">
        <f t="shared" si="8"/>
        <v>114.687774846086</v>
      </c>
      <c r="I167" s="50">
        <f t="shared" si="9"/>
        <v>68.3666881859264</v>
      </c>
    </row>
    <row r="168" s="43" customFormat="1" ht="17.1" customHeight="1" spans="1:9">
      <c r="A168" s="11" t="s">
        <v>91</v>
      </c>
      <c r="B168" s="49">
        <v>500</v>
      </c>
      <c r="C168" s="49">
        <v>500</v>
      </c>
      <c r="D168" s="49">
        <v>528</v>
      </c>
      <c r="E168" s="49">
        <v>376</v>
      </c>
      <c r="F168" s="50">
        <f t="shared" si="10"/>
        <v>105.6</v>
      </c>
      <c r="G168" s="11">
        <v>372</v>
      </c>
      <c r="H168" s="50">
        <f t="shared" si="8"/>
        <v>105.6</v>
      </c>
      <c r="I168" s="50">
        <f t="shared" si="9"/>
        <v>40.4255319148936</v>
      </c>
    </row>
    <row r="169" s="43" customFormat="1" ht="17.1" customHeight="1" spans="1:9">
      <c r="A169" s="11" t="s">
        <v>220</v>
      </c>
      <c r="B169" s="49">
        <v>257</v>
      </c>
      <c r="C169" s="49">
        <v>257</v>
      </c>
      <c r="D169" s="49">
        <v>238</v>
      </c>
      <c r="E169" s="49">
        <v>209</v>
      </c>
      <c r="F169" s="50">
        <f t="shared" si="10"/>
        <v>92.6070038910506</v>
      </c>
      <c r="G169" s="11">
        <v>197</v>
      </c>
      <c r="H169" s="50">
        <f t="shared" si="8"/>
        <v>92.6070038910506</v>
      </c>
      <c r="I169" s="50">
        <f t="shared" si="9"/>
        <v>13.8755980861244</v>
      </c>
    </row>
    <row r="170" s="43" customFormat="1" ht="17.1" customHeight="1" spans="1:9">
      <c r="A170" s="11" t="s">
        <v>221</v>
      </c>
      <c r="B170" s="49"/>
      <c r="C170" s="49">
        <v>145</v>
      </c>
      <c r="D170" s="49">
        <v>241</v>
      </c>
      <c r="E170" s="49"/>
      <c r="F170" s="50">
        <f t="shared" si="10"/>
        <v>166.206896551724</v>
      </c>
      <c r="G170" s="11">
        <v>100</v>
      </c>
      <c r="H170" s="50">
        <f t="shared" si="8"/>
        <v>166.206896551724</v>
      </c>
      <c r="I170" s="50"/>
    </row>
    <row r="171" s="43" customFormat="1" ht="17.1" customHeight="1" spans="1:9">
      <c r="A171" s="11" t="s">
        <v>222</v>
      </c>
      <c r="B171" s="49">
        <v>824</v>
      </c>
      <c r="C171" s="49">
        <v>849</v>
      </c>
      <c r="D171" s="49">
        <v>838</v>
      </c>
      <c r="E171" s="49">
        <v>789</v>
      </c>
      <c r="F171" s="50">
        <f t="shared" si="10"/>
        <v>98.7043580683157</v>
      </c>
      <c r="G171" s="11">
        <v>737</v>
      </c>
      <c r="H171" s="50">
        <f t="shared" si="8"/>
        <v>98.7043580683157</v>
      </c>
      <c r="I171" s="50">
        <f t="shared" si="9"/>
        <v>6.21039290240811</v>
      </c>
    </row>
    <row r="172" s="43" customFormat="1" ht="17.1" customHeight="1" spans="1:9">
      <c r="A172" s="11" t="s">
        <v>223</v>
      </c>
      <c r="B172" s="49">
        <v>128</v>
      </c>
      <c r="C172" s="49">
        <v>128</v>
      </c>
      <c r="D172" s="49">
        <v>98</v>
      </c>
      <c r="E172" s="49">
        <v>122</v>
      </c>
      <c r="F172" s="50">
        <f t="shared" si="10"/>
        <v>76.5625</v>
      </c>
      <c r="G172" s="11">
        <v>124</v>
      </c>
      <c r="H172" s="50">
        <f t="shared" si="8"/>
        <v>76.5625</v>
      </c>
      <c r="I172" s="50">
        <f t="shared" si="9"/>
        <v>-19.672131147541</v>
      </c>
    </row>
    <row r="173" s="43" customFormat="1" ht="17.1" customHeight="1" spans="1:9">
      <c r="A173" s="11" t="s">
        <v>224</v>
      </c>
      <c r="B173" s="49">
        <v>4</v>
      </c>
      <c r="C173" s="49">
        <v>9</v>
      </c>
      <c r="D173" s="49">
        <v>9</v>
      </c>
      <c r="E173" s="49">
        <v>7</v>
      </c>
      <c r="F173" s="50">
        <f t="shared" si="10"/>
        <v>100</v>
      </c>
      <c r="G173" s="11">
        <v>15</v>
      </c>
      <c r="H173" s="50">
        <f t="shared" si="8"/>
        <v>100</v>
      </c>
      <c r="I173" s="50">
        <f t="shared" si="9"/>
        <v>28.5714285714286</v>
      </c>
    </row>
    <row r="174" s="43" customFormat="1" ht="17.1" customHeight="1" spans="1:9">
      <c r="A174" s="11" t="s">
        <v>225</v>
      </c>
      <c r="B174" s="49">
        <v>36</v>
      </c>
      <c r="C174" s="49">
        <v>386</v>
      </c>
      <c r="D174" s="49">
        <v>656</v>
      </c>
      <c r="E174" s="49">
        <v>46</v>
      </c>
      <c r="F174" s="50">
        <f t="shared" si="10"/>
        <v>169.948186528497</v>
      </c>
      <c r="G174" s="11">
        <v>168</v>
      </c>
      <c r="H174" s="50">
        <f t="shared" si="8"/>
        <v>169.948186528497</v>
      </c>
      <c r="I174" s="50">
        <f t="shared" si="9"/>
        <v>1326.08695652174</v>
      </c>
    </row>
    <row r="175" s="43" customFormat="1" ht="17.1" customHeight="1" spans="1:9">
      <c r="A175" s="11" t="s">
        <v>226</v>
      </c>
      <c r="B175" s="49">
        <v>432</v>
      </c>
      <c r="C175" s="49">
        <v>432</v>
      </c>
      <c r="D175" s="49">
        <v>401</v>
      </c>
      <c r="E175" s="49">
        <v>415</v>
      </c>
      <c r="F175" s="50">
        <f t="shared" si="10"/>
        <v>92.8240740740741</v>
      </c>
      <c r="G175" s="11">
        <v>1131</v>
      </c>
      <c r="H175" s="50">
        <f t="shared" si="8"/>
        <v>92.8240740740741</v>
      </c>
      <c r="I175" s="50">
        <f t="shared" si="9"/>
        <v>-3.37349397590361</v>
      </c>
    </row>
    <row r="176" s="43" customFormat="1" ht="17.1" customHeight="1" spans="1:9">
      <c r="A176" s="11" t="s">
        <v>227</v>
      </c>
      <c r="B176" s="49">
        <v>254</v>
      </c>
      <c r="C176" s="49">
        <v>254</v>
      </c>
      <c r="D176" s="49">
        <v>172</v>
      </c>
      <c r="E176" s="49">
        <v>279</v>
      </c>
      <c r="F176" s="50">
        <f t="shared" si="10"/>
        <v>67.7165354330709</v>
      </c>
      <c r="G176" s="11">
        <v>974</v>
      </c>
      <c r="H176" s="50">
        <f t="shared" si="8"/>
        <v>67.7165354330709</v>
      </c>
      <c r="I176" s="50">
        <f t="shared" si="9"/>
        <v>-38.3512544802867</v>
      </c>
    </row>
    <row r="177" s="43" customFormat="1" ht="17.1" customHeight="1" spans="1:9">
      <c r="A177" s="11" t="s">
        <v>228</v>
      </c>
      <c r="B177" s="49">
        <v>153</v>
      </c>
      <c r="C177" s="49">
        <v>153</v>
      </c>
      <c r="D177" s="49">
        <v>204</v>
      </c>
      <c r="E177" s="49">
        <v>126</v>
      </c>
      <c r="F177" s="50">
        <f t="shared" si="10"/>
        <v>133.333333333333</v>
      </c>
      <c r="G177" s="11">
        <v>147</v>
      </c>
      <c r="H177" s="50">
        <f t="shared" si="8"/>
        <v>133.333333333333</v>
      </c>
      <c r="I177" s="50">
        <f t="shared" si="9"/>
        <v>61.9047619047619</v>
      </c>
    </row>
    <row r="178" s="43" customFormat="1" ht="17.1" customHeight="1" spans="1:9">
      <c r="A178" s="11" t="s">
        <v>229</v>
      </c>
      <c r="B178" s="49">
        <v>25</v>
      </c>
      <c r="C178" s="49">
        <v>25</v>
      </c>
      <c r="D178" s="49">
        <v>25</v>
      </c>
      <c r="E178" s="49">
        <v>10</v>
      </c>
      <c r="F178" s="50">
        <f t="shared" si="10"/>
        <v>100</v>
      </c>
      <c r="G178" s="11">
        <v>10</v>
      </c>
      <c r="H178" s="50">
        <f t="shared" si="8"/>
        <v>100</v>
      </c>
      <c r="I178" s="50">
        <f t="shared" si="9"/>
        <v>150</v>
      </c>
    </row>
    <row r="179" s="43" customFormat="1" ht="17.1" customHeight="1" spans="1:9">
      <c r="A179" s="11" t="s">
        <v>230</v>
      </c>
      <c r="B179" s="49">
        <v>134</v>
      </c>
      <c r="C179" s="49">
        <v>109</v>
      </c>
      <c r="D179" s="49">
        <v>104</v>
      </c>
      <c r="E179" s="49">
        <v>113</v>
      </c>
      <c r="F179" s="50">
        <f t="shared" si="10"/>
        <v>95.4128440366973</v>
      </c>
      <c r="G179" s="11">
        <v>118</v>
      </c>
      <c r="H179" s="50">
        <f t="shared" si="8"/>
        <v>95.4128440366973</v>
      </c>
      <c r="I179" s="50">
        <f t="shared" si="9"/>
        <v>-7.9646017699115</v>
      </c>
    </row>
    <row r="180" s="43" customFormat="1" ht="17.1" customHeight="1" spans="1:9">
      <c r="A180" s="11" t="s">
        <v>231</v>
      </c>
      <c r="B180" s="49">
        <v>109</v>
      </c>
      <c r="C180" s="49">
        <v>109</v>
      </c>
      <c r="D180" s="49">
        <v>104</v>
      </c>
      <c r="E180" s="49">
        <v>88</v>
      </c>
      <c r="F180" s="50">
        <f t="shared" si="10"/>
        <v>95.4128440366973</v>
      </c>
      <c r="G180" s="11">
        <v>93</v>
      </c>
      <c r="H180" s="50">
        <f t="shared" si="8"/>
        <v>95.4128440366973</v>
      </c>
      <c r="I180" s="50">
        <f t="shared" si="9"/>
        <v>18.1818181818182</v>
      </c>
    </row>
    <row r="181" s="43" customFormat="1" ht="17.1" customHeight="1" spans="1:9">
      <c r="A181" s="11" t="s">
        <v>232</v>
      </c>
      <c r="B181" s="49">
        <v>25</v>
      </c>
      <c r="C181" s="49"/>
      <c r="D181" s="49"/>
      <c r="E181" s="49">
        <v>25</v>
      </c>
      <c r="F181" s="50" t="e">
        <f t="shared" si="10"/>
        <v>#DIV/0!</v>
      </c>
      <c r="G181" s="11">
        <v>25</v>
      </c>
      <c r="H181" s="50"/>
      <c r="I181" s="50">
        <f t="shared" si="9"/>
        <v>-100</v>
      </c>
    </row>
    <row r="182" s="43" customFormat="1" ht="17.1" customHeight="1" spans="1:9">
      <c r="A182" s="11" t="s">
        <v>233</v>
      </c>
      <c r="B182" s="49">
        <v>1519</v>
      </c>
      <c r="C182" s="49">
        <v>1527</v>
      </c>
      <c r="D182" s="49">
        <v>1716</v>
      </c>
      <c r="E182" s="49">
        <v>1072</v>
      </c>
      <c r="F182" s="50">
        <f t="shared" ref="F182:F201" si="11">D182/C182*100</f>
        <v>112.37721021611</v>
      </c>
      <c r="G182" s="11">
        <v>880</v>
      </c>
      <c r="H182" s="50">
        <f t="shared" si="8"/>
        <v>112.37721021611</v>
      </c>
      <c r="I182" s="50">
        <f t="shared" si="9"/>
        <v>60.0746268656716</v>
      </c>
    </row>
    <row r="183" s="43" customFormat="1" ht="17.1" customHeight="1" spans="1:9">
      <c r="A183" s="11" t="s">
        <v>234</v>
      </c>
      <c r="B183" s="49">
        <v>1315</v>
      </c>
      <c r="C183" s="49">
        <v>1315</v>
      </c>
      <c r="D183" s="49">
        <v>1525</v>
      </c>
      <c r="E183" s="49">
        <v>866</v>
      </c>
      <c r="F183" s="50">
        <f t="shared" si="11"/>
        <v>115.969581749049</v>
      </c>
      <c r="G183" s="11">
        <v>675</v>
      </c>
      <c r="H183" s="50">
        <f t="shared" si="8"/>
        <v>115.969581749049</v>
      </c>
      <c r="I183" s="50">
        <f t="shared" si="9"/>
        <v>76.0969976905312</v>
      </c>
    </row>
    <row r="184" s="43" customFormat="1" ht="17.1" customHeight="1" spans="1:9">
      <c r="A184" s="11" t="s">
        <v>235</v>
      </c>
      <c r="B184" s="49">
        <v>150</v>
      </c>
      <c r="C184" s="49">
        <v>150</v>
      </c>
      <c r="D184" s="49">
        <v>170</v>
      </c>
      <c r="E184" s="49">
        <v>150</v>
      </c>
      <c r="F184" s="50">
        <f t="shared" si="11"/>
        <v>113.333333333333</v>
      </c>
      <c r="G184" s="11">
        <v>150</v>
      </c>
      <c r="H184" s="50">
        <f t="shared" si="8"/>
        <v>113.333333333333</v>
      </c>
      <c r="I184" s="50">
        <f t="shared" si="9"/>
        <v>13.3333333333333</v>
      </c>
    </row>
    <row r="185" s="43" customFormat="1" ht="17.1" customHeight="1" spans="1:9">
      <c r="A185" s="11" t="s">
        <v>236</v>
      </c>
      <c r="B185" s="49">
        <v>54</v>
      </c>
      <c r="C185" s="49">
        <v>62</v>
      </c>
      <c r="D185" s="49">
        <v>21</v>
      </c>
      <c r="E185" s="49">
        <v>56</v>
      </c>
      <c r="F185" s="50">
        <f t="shared" si="11"/>
        <v>33.8709677419355</v>
      </c>
      <c r="G185" s="11">
        <v>55</v>
      </c>
      <c r="H185" s="50">
        <f t="shared" si="8"/>
        <v>33.8709677419355</v>
      </c>
      <c r="I185" s="50">
        <f t="shared" si="9"/>
        <v>-62.5</v>
      </c>
    </row>
    <row r="186" s="43" customFormat="1" ht="17.1" customHeight="1" spans="1:9">
      <c r="A186" s="11" t="s">
        <v>237</v>
      </c>
      <c r="B186" s="49">
        <v>1476</v>
      </c>
      <c r="C186" s="49">
        <v>2337</v>
      </c>
      <c r="D186" s="49">
        <v>2463</v>
      </c>
      <c r="E186" s="49">
        <v>1762</v>
      </c>
      <c r="F186" s="50">
        <f t="shared" si="11"/>
        <v>105.391527599487</v>
      </c>
      <c r="G186" s="11">
        <v>1431</v>
      </c>
      <c r="H186" s="50">
        <f t="shared" si="8"/>
        <v>105.391527599487</v>
      </c>
      <c r="I186" s="50">
        <f t="shared" si="9"/>
        <v>39.7843359818388</v>
      </c>
    </row>
    <row r="187" s="43" customFormat="1" ht="17.1" customHeight="1" spans="1:9">
      <c r="A187" s="11" t="s">
        <v>238</v>
      </c>
      <c r="B187" s="49">
        <v>20</v>
      </c>
      <c r="C187" s="49">
        <v>207</v>
      </c>
      <c r="D187" s="49">
        <v>192</v>
      </c>
      <c r="E187" s="49">
        <v>15</v>
      </c>
      <c r="F187" s="50">
        <f t="shared" si="11"/>
        <v>92.7536231884058</v>
      </c>
      <c r="G187" s="11"/>
      <c r="H187" s="50">
        <f t="shared" si="8"/>
        <v>92.7536231884058</v>
      </c>
      <c r="I187" s="50">
        <f t="shared" si="9"/>
        <v>1180</v>
      </c>
    </row>
    <row r="188" s="43" customFormat="1" ht="17.1" customHeight="1" spans="1:9">
      <c r="A188" s="11" t="s">
        <v>239</v>
      </c>
      <c r="B188" s="49">
        <v>130</v>
      </c>
      <c r="C188" s="49">
        <v>210</v>
      </c>
      <c r="D188" s="49">
        <v>177</v>
      </c>
      <c r="E188" s="49">
        <v>120</v>
      </c>
      <c r="F188" s="50">
        <f t="shared" si="11"/>
        <v>84.2857142857143</v>
      </c>
      <c r="G188" s="11">
        <v>337</v>
      </c>
      <c r="H188" s="50">
        <f t="shared" si="8"/>
        <v>84.2857142857143</v>
      </c>
      <c r="I188" s="50">
        <f t="shared" si="9"/>
        <v>47.5</v>
      </c>
    </row>
    <row r="189" s="43" customFormat="1" ht="17.1" customHeight="1" spans="1:9">
      <c r="A189" s="11" t="s">
        <v>240</v>
      </c>
      <c r="B189" s="49">
        <v>1326</v>
      </c>
      <c r="C189" s="49">
        <v>1920</v>
      </c>
      <c r="D189" s="49">
        <v>2094</v>
      </c>
      <c r="E189" s="49">
        <v>1627</v>
      </c>
      <c r="F189" s="50">
        <f t="shared" si="11"/>
        <v>109.0625</v>
      </c>
      <c r="G189" s="11">
        <v>1094</v>
      </c>
      <c r="H189" s="50">
        <f t="shared" si="8"/>
        <v>109.0625</v>
      </c>
      <c r="I189" s="50">
        <f t="shared" si="9"/>
        <v>28.7031346035648</v>
      </c>
    </row>
    <row r="190" s="43" customFormat="1" ht="17.1" customHeight="1" spans="1:9">
      <c r="A190" s="11" t="s">
        <v>241</v>
      </c>
      <c r="B190" s="49">
        <v>58445</v>
      </c>
      <c r="C190" s="49">
        <v>61972</v>
      </c>
      <c r="D190" s="49">
        <v>68655</v>
      </c>
      <c r="E190" s="49">
        <v>57265</v>
      </c>
      <c r="F190" s="50">
        <f t="shared" si="11"/>
        <v>110.783902407539</v>
      </c>
      <c r="G190" s="11">
        <v>32111</v>
      </c>
      <c r="H190" s="50">
        <f t="shared" si="8"/>
        <v>110.783902407539</v>
      </c>
      <c r="I190" s="50">
        <f t="shared" si="9"/>
        <v>19.8899851567275</v>
      </c>
    </row>
    <row r="191" s="43" customFormat="1" ht="17.1" customHeight="1" spans="1:9">
      <c r="A191" s="11" t="s">
        <v>242</v>
      </c>
      <c r="B191" s="49">
        <v>1619</v>
      </c>
      <c r="C191" s="49">
        <v>1619</v>
      </c>
      <c r="D191" s="49">
        <v>1877</v>
      </c>
      <c r="E191" s="49">
        <v>1328</v>
      </c>
      <c r="F191" s="50">
        <f t="shared" si="11"/>
        <v>115.935762816553</v>
      </c>
      <c r="G191" s="11">
        <v>1550</v>
      </c>
      <c r="H191" s="50">
        <f t="shared" si="8"/>
        <v>115.935762816553</v>
      </c>
      <c r="I191" s="50">
        <f t="shared" si="9"/>
        <v>41.3403614457831</v>
      </c>
    </row>
    <row r="192" s="43" customFormat="1" ht="17.1" customHeight="1" spans="1:9">
      <c r="A192" s="11" t="s">
        <v>91</v>
      </c>
      <c r="B192" s="49">
        <v>902</v>
      </c>
      <c r="C192" s="49">
        <v>902</v>
      </c>
      <c r="D192" s="49">
        <v>926</v>
      </c>
      <c r="E192" s="49">
        <v>744</v>
      </c>
      <c r="F192" s="50">
        <f t="shared" si="11"/>
        <v>102.660753880266</v>
      </c>
      <c r="G192" s="11">
        <v>651</v>
      </c>
      <c r="H192" s="50">
        <f t="shared" si="8"/>
        <v>102.660753880266</v>
      </c>
      <c r="I192" s="50">
        <f t="shared" si="9"/>
        <v>24.4623655913978</v>
      </c>
    </row>
    <row r="193" s="43" customFormat="1" ht="17.1" customHeight="1" spans="1:9">
      <c r="A193" s="11" t="s">
        <v>243</v>
      </c>
      <c r="B193" s="49">
        <v>331</v>
      </c>
      <c r="C193" s="49">
        <v>331</v>
      </c>
      <c r="D193" s="49">
        <v>349</v>
      </c>
      <c r="E193" s="49">
        <v>275</v>
      </c>
      <c r="F193" s="50">
        <f t="shared" si="11"/>
        <v>105.438066465257</v>
      </c>
      <c r="G193" s="11">
        <v>241</v>
      </c>
      <c r="H193" s="50">
        <f t="shared" si="8"/>
        <v>105.438066465257</v>
      </c>
      <c r="I193" s="50">
        <f t="shared" si="9"/>
        <v>26.9090909090909</v>
      </c>
    </row>
    <row r="194" s="43" customFormat="1" ht="17.1" customHeight="1" spans="1:9">
      <c r="A194" s="11" t="s">
        <v>244</v>
      </c>
      <c r="B194" s="49">
        <v>20</v>
      </c>
      <c r="C194" s="49">
        <v>20</v>
      </c>
      <c r="D194" s="49">
        <v>20</v>
      </c>
      <c r="E194" s="49">
        <v>20</v>
      </c>
      <c r="F194" s="50">
        <f t="shared" si="11"/>
        <v>100</v>
      </c>
      <c r="G194" s="11">
        <v>20</v>
      </c>
      <c r="H194" s="50">
        <f t="shared" si="8"/>
        <v>100</v>
      </c>
      <c r="I194" s="50">
        <f t="shared" si="9"/>
        <v>0</v>
      </c>
    </row>
    <row r="195" s="43" customFormat="1" ht="17.1" customHeight="1" spans="1:9">
      <c r="A195" s="11" t="s">
        <v>245</v>
      </c>
      <c r="B195" s="49">
        <v>13</v>
      </c>
      <c r="C195" s="49">
        <v>13</v>
      </c>
      <c r="D195" s="49">
        <v>47</v>
      </c>
      <c r="E195" s="49">
        <v>5</v>
      </c>
      <c r="F195" s="50">
        <f t="shared" si="11"/>
        <v>361.538461538462</v>
      </c>
      <c r="G195" s="11">
        <v>5</v>
      </c>
      <c r="H195" s="50">
        <f t="shared" si="8"/>
        <v>361.538461538462</v>
      </c>
      <c r="I195" s="50">
        <f t="shared" si="9"/>
        <v>840</v>
      </c>
    </row>
    <row r="196" s="43" customFormat="1" ht="17.1" customHeight="1" spans="1:9">
      <c r="A196" s="11" t="s">
        <v>246</v>
      </c>
      <c r="B196" s="49">
        <v>62</v>
      </c>
      <c r="C196" s="49">
        <v>62</v>
      </c>
      <c r="D196" s="49">
        <v>62</v>
      </c>
      <c r="E196" s="49">
        <v>62</v>
      </c>
      <c r="F196" s="50">
        <f t="shared" si="11"/>
        <v>100</v>
      </c>
      <c r="G196" s="11">
        <v>70</v>
      </c>
      <c r="H196" s="50">
        <f t="shared" si="8"/>
        <v>100</v>
      </c>
      <c r="I196" s="50">
        <f t="shared" si="9"/>
        <v>0</v>
      </c>
    </row>
    <row r="197" s="43" customFormat="1" ht="17.1" customHeight="1" spans="1:9">
      <c r="A197" s="11" t="s">
        <v>247</v>
      </c>
      <c r="B197" s="49">
        <v>5</v>
      </c>
      <c r="C197" s="49">
        <v>5</v>
      </c>
      <c r="D197" s="49">
        <v>5</v>
      </c>
      <c r="E197" s="49">
        <v>5</v>
      </c>
      <c r="F197" s="50">
        <f t="shared" si="11"/>
        <v>100</v>
      </c>
      <c r="G197" s="11">
        <v>5</v>
      </c>
      <c r="H197" s="50">
        <f t="shared" si="8"/>
        <v>100</v>
      </c>
      <c r="I197" s="50">
        <f t="shared" si="9"/>
        <v>0</v>
      </c>
    </row>
    <row r="198" s="43" customFormat="1" ht="17.1" customHeight="1" spans="1:9">
      <c r="A198" s="11" t="s">
        <v>248</v>
      </c>
      <c r="B198" s="49">
        <v>8</v>
      </c>
      <c r="C198" s="49">
        <v>8</v>
      </c>
      <c r="D198" s="49">
        <v>8</v>
      </c>
      <c r="E198" s="49">
        <v>7</v>
      </c>
      <c r="F198" s="50">
        <f t="shared" si="11"/>
        <v>100</v>
      </c>
      <c r="G198" s="11">
        <v>8</v>
      </c>
      <c r="H198" s="50">
        <f t="shared" ref="H198:H261" si="12">D198/C198*100</f>
        <v>100</v>
      </c>
      <c r="I198" s="50">
        <f t="shared" ref="I198:I261" si="13">(D198-E198)/E198*100</f>
        <v>14.2857142857143</v>
      </c>
    </row>
    <row r="199" s="43" customFormat="1" ht="17.1" customHeight="1" spans="1:9">
      <c r="A199" s="11" t="s">
        <v>249</v>
      </c>
      <c r="B199" s="49">
        <v>278</v>
      </c>
      <c r="C199" s="49">
        <v>278</v>
      </c>
      <c r="D199" s="49">
        <v>460</v>
      </c>
      <c r="E199" s="49">
        <v>210</v>
      </c>
      <c r="F199" s="50">
        <f t="shared" si="11"/>
        <v>165.467625899281</v>
      </c>
      <c r="G199" s="11">
        <v>550</v>
      </c>
      <c r="H199" s="50">
        <f t="shared" si="12"/>
        <v>165.467625899281</v>
      </c>
      <c r="I199" s="50">
        <f t="shared" si="13"/>
        <v>119.047619047619</v>
      </c>
    </row>
    <row r="200" s="43" customFormat="1" ht="17.1" customHeight="1" spans="1:9">
      <c r="A200" s="11" t="s">
        <v>250</v>
      </c>
      <c r="B200" s="49">
        <v>1726</v>
      </c>
      <c r="C200" s="49">
        <v>1753</v>
      </c>
      <c r="D200" s="49">
        <v>1462</v>
      </c>
      <c r="E200" s="49">
        <v>1535</v>
      </c>
      <c r="F200" s="50">
        <f t="shared" si="11"/>
        <v>83.3998859098688</v>
      </c>
      <c r="G200" s="11">
        <v>778</v>
      </c>
      <c r="H200" s="50">
        <f t="shared" si="12"/>
        <v>83.3998859098688</v>
      </c>
      <c r="I200" s="50">
        <f t="shared" si="13"/>
        <v>-4.7557003257329</v>
      </c>
    </row>
    <row r="201" s="43" customFormat="1" ht="17.1" customHeight="1" spans="1:9">
      <c r="A201" s="11" t="s">
        <v>91</v>
      </c>
      <c r="B201" s="49">
        <v>696</v>
      </c>
      <c r="C201" s="49">
        <v>696</v>
      </c>
      <c r="D201" s="49">
        <v>636</v>
      </c>
      <c r="E201" s="49">
        <v>522</v>
      </c>
      <c r="F201" s="50">
        <f t="shared" si="11"/>
        <v>91.3793103448276</v>
      </c>
      <c r="G201" s="11">
        <v>494</v>
      </c>
      <c r="H201" s="50">
        <f t="shared" si="12"/>
        <v>91.3793103448276</v>
      </c>
      <c r="I201" s="50">
        <f t="shared" si="13"/>
        <v>21.8390804597701</v>
      </c>
    </row>
    <row r="202" s="43" customFormat="1" ht="17.1" customHeight="1" spans="1:9">
      <c r="A202" s="11" t="s">
        <v>104</v>
      </c>
      <c r="B202" s="49"/>
      <c r="C202" s="49">
        <v>27</v>
      </c>
      <c r="D202" s="49"/>
      <c r="E202" s="49"/>
      <c r="F202" s="50"/>
      <c r="G202" s="11"/>
      <c r="H202" s="50">
        <f t="shared" si="12"/>
        <v>0</v>
      </c>
      <c r="I202" s="50"/>
    </row>
    <row r="203" s="43" customFormat="1" ht="17.1" customHeight="1" spans="1:9">
      <c r="A203" s="11" t="s">
        <v>251</v>
      </c>
      <c r="B203" s="49">
        <v>82</v>
      </c>
      <c r="C203" s="49">
        <v>82</v>
      </c>
      <c r="D203" s="49">
        <v>82</v>
      </c>
      <c r="E203" s="49">
        <v>82</v>
      </c>
      <c r="F203" s="50">
        <f t="shared" ref="F203:F222" si="14">D203/C203*100</f>
        <v>100</v>
      </c>
      <c r="G203" s="11">
        <v>82</v>
      </c>
      <c r="H203" s="50">
        <f t="shared" si="12"/>
        <v>100</v>
      </c>
      <c r="I203" s="50">
        <f t="shared" si="13"/>
        <v>0</v>
      </c>
    </row>
    <row r="204" s="43" customFormat="1" ht="17.1" customHeight="1" spans="1:9">
      <c r="A204" s="11" t="s">
        <v>252</v>
      </c>
      <c r="B204" s="49">
        <v>70</v>
      </c>
      <c r="C204" s="49">
        <v>70</v>
      </c>
      <c r="D204" s="49">
        <v>70</v>
      </c>
      <c r="E204" s="49">
        <v>76</v>
      </c>
      <c r="F204" s="50">
        <f t="shared" si="14"/>
        <v>100</v>
      </c>
      <c r="G204" s="11">
        <v>71</v>
      </c>
      <c r="H204" s="50">
        <f t="shared" si="12"/>
        <v>100</v>
      </c>
      <c r="I204" s="50">
        <f t="shared" si="13"/>
        <v>-7.89473684210526</v>
      </c>
    </row>
    <row r="205" s="43" customFormat="1" ht="17.1" customHeight="1" spans="1:9">
      <c r="A205" s="11" t="s">
        <v>253</v>
      </c>
      <c r="B205" s="49">
        <v>10</v>
      </c>
      <c r="C205" s="49">
        <v>10</v>
      </c>
      <c r="D205" s="49">
        <v>10</v>
      </c>
      <c r="E205" s="49">
        <v>10</v>
      </c>
      <c r="F205" s="50">
        <f t="shared" si="14"/>
        <v>100</v>
      </c>
      <c r="G205" s="11">
        <v>10</v>
      </c>
      <c r="H205" s="50">
        <f t="shared" si="12"/>
        <v>100</v>
      </c>
      <c r="I205" s="50">
        <f t="shared" si="13"/>
        <v>0</v>
      </c>
    </row>
    <row r="206" s="43" customFormat="1" ht="17.1" customHeight="1" spans="1:9">
      <c r="A206" s="11" t="s">
        <v>254</v>
      </c>
      <c r="B206" s="49">
        <v>25</v>
      </c>
      <c r="C206" s="49">
        <v>25</v>
      </c>
      <c r="D206" s="49">
        <v>36</v>
      </c>
      <c r="E206" s="49">
        <v>21</v>
      </c>
      <c r="F206" s="50">
        <f t="shared" si="14"/>
        <v>144</v>
      </c>
      <c r="G206" s="11">
        <v>75</v>
      </c>
      <c r="H206" s="50">
        <f t="shared" si="12"/>
        <v>144</v>
      </c>
      <c r="I206" s="50">
        <f t="shared" si="13"/>
        <v>71.4285714285714</v>
      </c>
    </row>
    <row r="207" s="43" customFormat="1" ht="17.1" customHeight="1" spans="1:9">
      <c r="A207" s="11" t="s">
        <v>255</v>
      </c>
      <c r="B207" s="49">
        <v>12</v>
      </c>
      <c r="C207" s="49">
        <v>12</v>
      </c>
      <c r="D207" s="49">
        <v>12</v>
      </c>
      <c r="E207" s="49">
        <v>12</v>
      </c>
      <c r="F207" s="50">
        <f t="shared" si="14"/>
        <v>100</v>
      </c>
      <c r="G207" s="11">
        <v>22</v>
      </c>
      <c r="H207" s="50">
        <f t="shared" si="12"/>
        <v>100</v>
      </c>
      <c r="I207" s="50">
        <f t="shared" si="13"/>
        <v>0</v>
      </c>
    </row>
    <row r="208" s="43" customFormat="1" ht="17.1" customHeight="1" spans="1:9">
      <c r="A208" s="11" t="s">
        <v>256</v>
      </c>
      <c r="B208" s="49">
        <v>831</v>
      </c>
      <c r="C208" s="49">
        <v>831</v>
      </c>
      <c r="D208" s="49">
        <v>589</v>
      </c>
      <c r="E208" s="49">
        <v>812</v>
      </c>
      <c r="F208" s="50">
        <f t="shared" si="14"/>
        <v>70.8784596871239</v>
      </c>
      <c r="G208" s="11">
        <v>24</v>
      </c>
      <c r="H208" s="50">
        <f t="shared" si="12"/>
        <v>70.8784596871239</v>
      </c>
      <c r="I208" s="50">
        <f t="shared" si="13"/>
        <v>-27.4630541871921</v>
      </c>
    </row>
    <row r="209" s="43" customFormat="1" ht="17.1" customHeight="1" spans="1:9">
      <c r="A209" s="11" t="s">
        <v>257</v>
      </c>
      <c r="B209" s="49">
        <v>22740</v>
      </c>
      <c r="C209" s="49">
        <v>22740</v>
      </c>
      <c r="D209" s="49">
        <v>22955</v>
      </c>
      <c r="E209" s="49">
        <v>20270</v>
      </c>
      <c r="F209" s="50">
        <f t="shared" si="14"/>
        <v>100.9454705365</v>
      </c>
      <c r="G209" s="11">
        <v>9680</v>
      </c>
      <c r="H209" s="50">
        <f t="shared" si="12"/>
        <v>100.9454705365</v>
      </c>
      <c r="I209" s="50">
        <f t="shared" si="13"/>
        <v>13.2461766156882</v>
      </c>
    </row>
    <row r="210" s="43" customFormat="1" ht="17.1" customHeight="1" spans="1:9">
      <c r="A210" s="11" t="s">
        <v>258</v>
      </c>
      <c r="B210" s="49">
        <v>24</v>
      </c>
      <c r="C210" s="49">
        <v>24</v>
      </c>
      <c r="D210" s="49">
        <v>24</v>
      </c>
      <c r="E210" s="49">
        <v>35</v>
      </c>
      <c r="F210" s="50">
        <f t="shared" si="14"/>
        <v>100</v>
      </c>
      <c r="G210" s="11">
        <v>35</v>
      </c>
      <c r="H210" s="50">
        <f t="shared" si="12"/>
        <v>100</v>
      </c>
      <c r="I210" s="50">
        <f t="shared" si="13"/>
        <v>-31.4285714285714</v>
      </c>
    </row>
    <row r="211" s="43" customFormat="1" ht="17.1" customHeight="1" spans="1:9">
      <c r="A211" s="11" t="s">
        <v>259</v>
      </c>
      <c r="B211" s="49">
        <v>543</v>
      </c>
      <c r="C211" s="49">
        <v>543</v>
      </c>
      <c r="D211" s="49">
        <v>647</v>
      </c>
      <c r="E211" s="49">
        <v>2942</v>
      </c>
      <c r="F211" s="50">
        <f t="shared" si="14"/>
        <v>119.152854511971</v>
      </c>
      <c r="G211" s="11">
        <v>1468</v>
      </c>
      <c r="H211" s="50">
        <f t="shared" si="12"/>
        <v>119.152854511971</v>
      </c>
      <c r="I211" s="50">
        <f t="shared" si="13"/>
        <v>-78.0081577158396</v>
      </c>
    </row>
    <row r="212" s="43" customFormat="1" ht="17.1" customHeight="1" spans="1:9">
      <c r="A212" s="11" t="s">
        <v>260</v>
      </c>
      <c r="B212" s="49">
        <v>6555</v>
      </c>
      <c r="C212" s="49">
        <v>6555</v>
      </c>
      <c r="D212" s="49">
        <v>6630</v>
      </c>
      <c r="E212" s="49">
        <v>6606</v>
      </c>
      <c r="F212" s="50">
        <f t="shared" si="14"/>
        <v>101.144164759725</v>
      </c>
      <c r="G212" s="11">
        <v>5847</v>
      </c>
      <c r="H212" s="50">
        <f t="shared" si="12"/>
        <v>101.144164759725</v>
      </c>
      <c r="I212" s="50">
        <f t="shared" si="13"/>
        <v>0.36330608537693</v>
      </c>
    </row>
    <row r="213" s="43" customFormat="1" ht="17.1" customHeight="1" spans="1:9">
      <c r="A213" s="11" t="s">
        <v>261</v>
      </c>
      <c r="B213" s="49">
        <v>2618</v>
      </c>
      <c r="C213" s="49">
        <v>2618</v>
      </c>
      <c r="D213" s="49">
        <v>2654</v>
      </c>
      <c r="E213" s="49">
        <v>2687</v>
      </c>
      <c r="F213" s="50">
        <f t="shared" si="14"/>
        <v>101.375095492743</v>
      </c>
      <c r="G213" s="11">
        <v>2330</v>
      </c>
      <c r="H213" s="50">
        <f t="shared" si="12"/>
        <v>101.375095492743</v>
      </c>
      <c r="I213" s="50">
        <f t="shared" si="13"/>
        <v>-1.22813546706364</v>
      </c>
    </row>
    <row r="214" s="43" customFormat="1" ht="17.1" customHeight="1" spans="1:9">
      <c r="A214" s="11" t="s">
        <v>262</v>
      </c>
      <c r="B214" s="49">
        <v>13000</v>
      </c>
      <c r="C214" s="49">
        <v>13000</v>
      </c>
      <c r="D214" s="49">
        <v>13000</v>
      </c>
      <c r="E214" s="49">
        <v>8000</v>
      </c>
      <c r="F214" s="50">
        <f t="shared" si="14"/>
        <v>100</v>
      </c>
      <c r="G214" s="11"/>
      <c r="H214" s="50">
        <f t="shared" si="12"/>
        <v>100</v>
      </c>
      <c r="I214" s="50">
        <f t="shared" si="13"/>
        <v>62.5</v>
      </c>
    </row>
    <row r="215" s="43" customFormat="1" ht="17.1" customHeight="1" spans="1:9">
      <c r="A215" s="11" t="s">
        <v>263</v>
      </c>
      <c r="B215" s="49">
        <v>700</v>
      </c>
      <c r="C215" s="49">
        <v>700</v>
      </c>
      <c r="D215" s="49">
        <v>674</v>
      </c>
      <c r="E215" s="49">
        <v>661</v>
      </c>
      <c r="F215" s="50">
        <f t="shared" si="14"/>
        <v>96.2857142857143</v>
      </c>
      <c r="G215" s="11">
        <v>1151</v>
      </c>
      <c r="H215" s="50">
        <f t="shared" si="12"/>
        <v>96.2857142857143</v>
      </c>
      <c r="I215" s="50">
        <f t="shared" si="13"/>
        <v>1.96671709531014</v>
      </c>
    </row>
    <row r="216" s="43" customFormat="1" ht="17.1" customHeight="1" spans="1:9">
      <c r="A216" s="11" t="s">
        <v>264</v>
      </c>
      <c r="B216" s="49">
        <v>700</v>
      </c>
      <c r="C216" s="49">
        <v>700</v>
      </c>
      <c r="D216" s="49">
        <v>674</v>
      </c>
      <c r="E216" s="49">
        <v>661</v>
      </c>
      <c r="F216" s="50">
        <f t="shared" si="14"/>
        <v>96.2857142857143</v>
      </c>
      <c r="G216" s="11">
        <v>1151</v>
      </c>
      <c r="H216" s="50">
        <f t="shared" si="12"/>
        <v>96.2857142857143</v>
      </c>
      <c r="I216" s="50">
        <f t="shared" si="13"/>
        <v>1.96671709531014</v>
      </c>
    </row>
    <row r="217" s="43" customFormat="1" ht="17.1" customHeight="1" spans="1:9">
      <c r="A217" s="11" t="s">
        <v>265</v>
      </c>
      <c r="B217" s="49">
        <v>4285</v>
      </c>
      <c r="C217" s="49">
        <v>4285</v>
      </c>
      <c r="D217" s="49">
        <v>4175</v>
      </c>
      <c r="E217" s="49">
        <v>3538</v>
      </c>
      <c r="F217" s="50">
        <f t="shared" si="14"/>
        <v>97.4329054842474</v>
      </c>
      <c r="G217" s="11">
        <v>2230</v>
      </c>
      <c r="H217" s="50">
        <f t="shared" si="12"/>
        <v>97.4329054842474</v>
      </c>
      <c r="I217" s="50">
        <f t="shared" si="13"/>
        <v>18.0045223289994</v>
      </c>
    </row>
    <row r="218" s="43" customFormat="1" ht="17.1" customHeight="1" spans="1:9">
      <c r="A218" s="11" t="s">
        <v>266</v>
      </c>
      <c r="B218" s="49">
        <v>1000</v>
      </c>
      <c r="C218" s="49">
        <v>1000</v>
      </c>
      <c r="D218" s="49">
        <v>980</v>
      </c>
      <c r="E218" s="49">
        <v>904</v>
      </c>
      <c r="F218" s="50">
        <f t="shared" si="14"/>
        <v>98</v>
      </c>
      <c r="G218" s="11">
        <v>618</v>
      </c>
      <c r="H218" s="50">
        <f t="shared" si="12"/>
        <v>98</v>
      </c>
      <c r="I218" s="50">
        <f t="shared" si="13"/>
        <v>8.4070796460177</v>
      </c>
    </row>
    <row r="219" s="43" customFormat="1" ht="17.1" customHeight="1" spans="1:9">
      <c r="A219" s="11" t="s">
        <v>267</v>
      </c>
      <c r="B219" s="49">
        <v>20</v>
      </c>
      <c r="C219" s="49">
        <v>20</v>
      </c>
      <c r="D219" s="49"/>
      <c r="E219" s="49">
        <v>20</v>
      </c>
      <c r="F219" s="50">
        <f t="shared" si="14"/>
        <v>0</v>
      </c>
      <c r="G219" s="11"/>
      <c r="H219" s="50">
        <f t="shared" si="12"/>
        <v>0</v>
      </c>
      <c r="I219" s="50">
        <f t="shared" si="13"/>
        <v>-100</v>
      </c>
    </row>
    <row r="220" s="43" customFormat="1" ht="17.1" customHeight="1" spans="1:9">
      <c r="A220" s="11" t="s">
        <v>268</v>
      </c>
      <c r="B220" s="49">
        <v>898</v>
      </c>
      <c r="C220" s="49">
        <v>898</v>
      </c>
      <c r="D220" s="49">
        <v>898</v>
      </c>
      <c r="E220" s="49">
        <v>880</v>
      </c>
      <c r="F220" s="50">
        <f t="shared" si="14"/>
        <v>100</v>
      </c>
      <c r="G220" s="11"/>
      <c r="H220" s="50">
        <f t="shared" si="12"/>
        <v>100</v>
      </c>
      <c r="I220" s="50">
        <f t="shared" si="13"/>
        <v>2.04545454545455</v>
      </c>
    </row>
    <row r="221" s="43" customFormat="1" ht="17.1" customHeight="1" spans="1:9">
      <c r="A221" s="11" t="s">
        <v>269</v>
      </c>
      <c r="B221" s="49">
        <v>2367</v>
      </c>
      <c r="C221" s="49">
        <v>2367</v>
      </c>
      <c r="D221" s="49">
        <v>2297</v>
      </c>
      <c r="E221" s="49">
        <v>1734</v>
      </c>
      <c r="F221" s="50">
        <f t="shared" si="14"/>
        <v>97.0426700464723</v>
      </c>
      <c r="G221" s="11">
        <v>1612</v>
      </c>
      <c r="H221" s="50">
        <f t="shared" si="12"/>
        <v>97.0426700464723</v>
      </c>
      <c r="I221" s="50">
        <f t="shared" si="13"/>
        <v>32.4682814302192</v>
      </c>
    </row>
    <row r="222" s="43" customFormat="1" ht="17.1" customHeight="1" spans="1:9">
      <c r="A222" s="11" t="s">
        <v>270</v>
      </c>
      <c r="B222" s="49">
        <v>593</v>
      </c>
      <c r="C222" s="49">
        <v>593</v>
      </c>
      <c r="D222" s="49">
        <v>566</v>
      </c>
      <c r="E222" s="49">
        <v>158</v>
      </c>
      <c r="F222" s="50">
        <f t="shared" si="14"/>
        <v>95.4468802698145</v>
      </c>
      <c r="G222" s="11">
        <v>116</v>
      </c>
      <c r="H222" s="50">
        <f t="shared" si="12"/>
        <v>95.4468802698145</v>
      </c>
      <c r="I222" s="50">
        <f t="shared" si="13"/>
        <v>258.227848101266</v>
      </c>
    </row>
    <row r="223" s="43" customFormat="1" ht="17.1" customHeight="1" spans="1:9">
      <c r="A223" s="11" t="s">
        <v>271</v>
      </c>
      <c r="B223" s="49">
        <v>430</v>
      </c>
      <c r="C223" s="49">
        <v>430</v>
      </c>
      <c r="D223" s="49">
        <v>436</v>
      </c>
      <c r="E223" s="49"/>
      <c r="F223" s="50"/>
      <c r="G223" s="11"/>
      <c r="H223" s="50">
        <f t="shared" si="12"/>
        <v>101.395348837209</v>
      </c>
      <c r="I223" s="50"/>
    </row>
    <row r="224" s="43" customFormat="1" ht="17.1" customHeight="1" spans="1:9">
      <c r="A224" s="11" t="s">
        <v>272</v>
      </c>
      <c r="B224" s="49">
        <v>93</v>
      </c>
      <c r="C224" s="49">
        <v>93</v>
      </c>
      <c r="D224" s="49">
        <v>88</v>
      </c>
      <c r="E224" s="49">
        <v>90</v>
      </c>
      <c r="F224" s="50">
        <f t="shared" ref="F224:F247" si="15">D224/C224*100</f>
        <v>94.6236559139785</v>
      </c>
      <c r="G224" s="11">
        <v>75</v>
      </c>
      <c r="H224" s="50">
        <f t="shared" si="12"/>
        <v>94.6236559139785</v>
      </c>
      <c r="I224" s="50">
        <f t="shared" si="13"/>
        <v>-2.22222222222222</v>
      </c>
    </row>
    <row r="225" s="43" customFormat="1" ht="17.1" customHeight="1" spans="1:9">
      <c r="A225" s="11" t="s">
        <v>273</v>
      </c>
      <c r="B225" s="49">
        <v>16</v>
      </c>
      <c r="C225" s="49">
        <v>16</v>
      </c>
      <c r="D225" s="49">
        <v>13</v>
      </c>
      <c r="E225" s="49">
        <v>15</v>
      </c>
      <c r="F225" s="50">
        <f t="shared" si="15"/>
        <v>81.25</v>
      </c>
      <c r="G225" s="11">
        <v>10</v>
      </c>
      <c r="H225" s="50">
        <f t="shared" si="12"/>
        <v>81.25</v>
      </c>
      <c r="I225" s="50">
        <f t="shared" si="13"/>
        <v>-13.3333333333333</v>
      </c>
    </row>
    <row r="226" s="43" customFormat="1" ht="17.1" customHeight="1" spans="1:9">
      <c r="A226" s="11" t="s">
        <v>274</v>
      </c>
      <c r="B226" s="49">
        <v>54</v>
      </c>
      <c r="C226" s="49">
        <v>54</v>
      </c>
      <c r="D226" s="49">
        <v>29</v>
      </c>
      <c r="E226" s="49">
        <v>53</v>
      </c>
      <c r="F226" s="50">
        <f t="shared" si="15"/>
        <v>53.7037037037037</v>
      </c>
      <c r="G226" s="11">
        <v>31</v>
      </c>
      <c r="H226" s="50">
        <f t="shared" si="12"/>
        <v>53.7037037037037</v>
      </c>
      <c r="I226" s="50">
        <f t="shared" si="13"/>
        <v>-45.2830188679245</v>
      </c>
    </row>
    <row r="227" s="43" customFormat="1" ht="17.1" customHeight="1" spans="1:9">
      <c r="A227" s="11" t="s">
        <v>275</v>
      </c>
      <c r="B227" s="49">
        <v>2377</v>
      </c>
      <c r="C227" s="49">
        <v>2377</v>
      </c>
      <c r="D227" s="49">
        <v>1549</v>
      </c>
      <c r="E227" s="49">
        <v>4074</v>
      </c>
      <c r="F227" s="50">
        <f t="shared" si="15"/>
        <v>65.1661758519142</v>
      </c>
      <c r="G227" s="11">
        <v>652</v>
      </c>
      <c r="H227" s="50">
        <f t="shared" si="12"/>
        <v>65.1661758519142</v>
      </c>
      <c r="I227" s="50">
        <f t="shared" si="13"/>
        <v>-61.9783996072656</v>
      </c>
    </row>
    <row r="228" s="43" customFormat="1" ht="17.1" customHeight="1" spans="1:9">
      <c r="A228" s="11" t="s">
        <v>276</v>
      </c>
      <c r="B228" s="49">
        <v>368</v>
      </c>
      <c r="C228" s="49">
        <v>368</v>
      </c>
      <c r="D228" s="49">
        <v>422</v>
      </c>
      <c r="E228" s="49">
        <v>339</v>
      </c>
      <c r="F228" s="50">
        <f t="shared" si="15"/>
        <v>114.673913043478</v>
      </c>
      <c r="G228" s="11">
        <v>94</v>
      </c>
      <c r="H228" s="50">
        <f t="shared" si="12"/>
        <v>114.673913043478</v>
      </c>
      <c r="I228" s="50">
        <f t="shared" si="13"/>
        <v>24.4837758112094</v>
      </c>
    </row>
    <row r="229" s="43" customFormat="1" ht="17.1" customHeight="1" spans="1:9">
      <c r="A229" s="11" t="s">
        <v>277</v>
      </c>
      <c r="B229" s="49">
        <v>1791</v>
      </c>
      <c r="C229" s="49">
        <v>1791</v>
      </c>
      <c r="D229" s="49">
        <v>895</v>
      </c>
      <c r="E229" s="49">
        <v>3735</v>
      </c>
      <c r="F229" s="50">
        <f t="shared" si="15"/>
        <v>49.9720826353992</v>
      </c>
      <c r="G229" s="11">
        <v>94</v>
      </c>
      <c r="H229" s="50">
        <f t="shared" si="12"/>
        <v>49.9720826353992</v>
      </c>
      <c r="I229" s="50">
        <f t="shared" si="13"/>
        <v>-76.0374832663989</v>
      </c>
    </row>
    <row r="230" s="43" customFormat="1" ht="17.1" customHeight="1" spans="1:9">
      <c r="A230" s="11" t="s">
        <v>278</v>
      </c>
      <c r="B230" s="49">
        <v>218</v>
      </c>
      <c r="C230" s="49">
        <v>218</v>
      </c>
      <c r="D230" s="49">
        <v>232</v>
      </c>
      <c r="E230" s="49"/>
      <c r="F230" s="50">
        <f t="shared" si="15"/>
        <v>106.422018348624</v>
      </c>
      <c r="G230" s="11">
        <v>250</v>
      </c>
      <c r="H230" s="50">
        <f t="shared" si="12"/>
        <v>106.422018348624</v>
      </c>
      <c r="I230" s="50"/>
    </row>
    <row r="231" s="43" customFormat="1" ht="17.1" customHeight="1" spans="1:9">
      <c r="A231" s="11" t="s">
        <v>279</v>
      </c>
      <c r="B231" s="49">
        <v>2741</v>
      </c>
      <c r="C231" s="49">
        <v>2741</v>
      </c>
      <c r="D231" s="49">
        <v>3064</v>
      </c>
      <c r="E231" s="49">
        <v>2626</v>
      </c>
      <c r="F231" s="50">
        <f t="shared" si="15"/>
        <v>111.7840204305</v>
      </c>
      <c r="G231" s="11">
        <v>2380</v>
      </c>
      <c r="H231" s="50">
        <f t="shared" si="12"/>
        <v>111.7840204305</v>
      </c>
      <c r="I231" s="50">
        <f t="shared" ref="I231:I247" si="16">(D231-E231)/E231*100</f>
        <v>16.6793602437167</v>
      </c>
    </row>
    <row r="232" s="43" customFormat="1" ht="17.1" customHeight="1" spans="1:9">
      <c r="A232" s="11" t="s">
        <v>91</v>
      </c>
      <c r="B232" s="49">
        <v>150</v>
      </c>
      <c r="C232" s="49">
        <v>150</v>
      </c>
      <c r="D232" s="49">
        <v>163</v>
      </c>
      <c r="E232" s="49">
        <v>122</v>
      </c>
      <c r="F232" s="50">
        <f t="shared" si="15"/>
        <v>108.666666666667</v>
      </c>
      <c r="G232" s="11">
        <v>117</v>
      </c>
      <c r="H232" s="50">
        <f t="shared" si="12"/>
        <v>108.666666666667</v>
      </c>
      <c r="I232" s="50">
        <f t="shared" si="16"/>
        <v>33.6065573770492</v>
      </c>
    </row>
    <row r="233" s="43" customFormat="1" ht="17.1" customHeight="1" spans="1:9">
      <c r="A233" s="11" t="s">
        <v>280</v>
      </c>
      <c r="B233" s="49">
        <v>190</v>
      </c>
      <c r="C233" s="49">
        <v>190</v>
      </c>
      <c r="D233" s="49">
        <v>190</v>
      </c>
      <c r="E233" s="49">
        <v>190</v>
      </c>
      <c r="F233" s="50">
        <f t="shared" si="15"/>
        <v>100</v>
      </c>
      <c r="G233" s="11">
        <v>271</v>
      </c>
      <c r="H233" s="50">
        <f t="shared" si="12"/>
        <v>100</v>
      </c>
      <c r="I233" s="50">
        <f t="shared" si="16"/>
        <v>0</v>
      </c>
    </row>
    <row r="234" s="43" customFormat="1" ht="17.1" customHeight="1" spans="1:9">
      <c r="A234" s="11" t="s">
        <v>281</v>
      </c>
      <c r="B234" s="49">
        <v>298</v>
      </c>
      <c r="C234" s="49">
        <v>298</v>
      </c>
      <c r="D234" s="49">
        <v>303</v>
      </c>
      <c r="E234" s="49">
        <v>317</v>
      </c>
      <c r="F234" s="50">
        <f t="shared" si="15"/>
        <v>101.677852348993</v>
      </c>
      <c r="G234" s="11">
        <v>1262</v>
      </c>
      <c r="H234" s="50">
        <f t="shared" si="12"/>
        <v>101.677852348993</v>
      </c>
      <c r="I234" s="50">
        <f t="shared" si="16"/>
        <v>-4.41640378548896</v>
      </c>
    </row>
    <row r="235" s="43" customFormat="1" ht="17.1" customHeight="1" spans="1:9">
      <c r="A235" s="11" t="s">
        <v>282</v>
      </c>
      <c r="B235" s="49">
        <v>59</v>
      </c>
      <c r="C235" s="49">
        <v>59</v>
      </c>
      <c r="D235" s="49">
        <v>59</v>
      </c>
      <c r="E235" s="49">
        <v>3</v>
      </c>
      <c r="F235" s="50">
        <f t="shared" si="15"/>
        <v>100</v>
      </c>
      <c r="G235" s="11">
        <v>20</v>
      </c>
      <c r="H235" s="50">
        <f t="shared" si="12"/>
        <v>100</v>
      </c>
      <c r="I235" s="50">
        <f t="shared" si="16"/>
        <v>1866.66666666667</v>
      </c>
    </row>
    <row r="236" s="43" customFormat="1" ht="17.1" customHeight="1" spans="1:9">
      <c r="A236" s="11" t="s">
        <v>283</v>
      </c>
      <c r="B236" s="49">
        <v>1694</v>
      </c>
      <c r="C236" s="49">
        <v>1694</v>
      </c>
      <c r="D236" s="49">
        <v>1848</v>
      </c>
      <c r="E236" s="49">
        <v>397</v>
      </c>
      <c r="F236" s="50">
        <f t="shared" si="15"/>
        <v>109.090909090909</v>
      </c>
      <c r="G236" s="11"/>
      <c r="H236" s="50">
        <f t="shared" si="12"/>
        <v>109.090909090909</v>
      </c>
      <c r="I236" s="50">
        <f t="shared" si="16"/>
        <v>365.491183879093</v>
      </c>
    </row>
    <row r="237" s="43" customFormat="1" ht="17.1" customHeight="1" spans="1:9">
      <c r="A237" s="11" t="s">
        <v>284</v>
      </c>
      <c r="B237" s="49">
        <v>350</v>
      </c>
      <c r="C237" s="49">
        <v>350</v>
      </c>
      <c r="D237" s="49">
        <v>501</v>
      </c>
      <c r="E237" s="49">
        <v>1597</v>
      </c>
      <c r="F237" s="50">
        <f t="shared" si="15"/>
        <v>143.142857142857</v>
      </c>
      <c r="G237" s="11">
        <v>710</v>
      </c>
      <c r="H237" s="50">
        <f t="shared" si="12"/>
        <v>143.142857142857</v>
      </c>
      <c r="I237" s="50">
        <f t="shared" si="16"/>
        <v>-68.6286787726988</v>
      </c>
    </row>
    <row r="238" s="43" customFormat="1" ht="17.1" customHeight="1" spans="1:9">
      <c r="A238" s="11" t="s">
        <v>285</v>
      </c>
      <c r="B238" s="49">
        <v>448</v>
      </c>
      <c r="C238" s="49">
        <v>448</v>
      </c>
      <c r="D238" s="49">
        <v>44</v>
      </c>
      <c r="E238" s="49">
        <v>415</v>
      </c>
      <c r="F238" s="50">
        <f t="shared" si="15"/>
        <v>9.82142857142857</v>
      </c>
      <c r="G238" s="11">
        <v>50</v>
      </c>
      <c r="H238" s="50">
        <f t="shared" si="12"/>
        <v>9.82142857142857</v>
      </c>
      <c r="I238" s="50">
        <f t="shared" si="16"/>
        <v>-89.3975903614458</v>
      </c>
    </row>
    <row r="239" s="43" customFormat="1" ht="17.1" customHeight="1" spans="1:9">
      <c r="A239" s="11" t="s">
        <v>286</v>
      </c>
      <c r="B239" s="49">
        <v>448</v>
      </c>
      <c r="C239" s="49">
        <v>448</v>
      </c>
      <c r="D239" s="49">
        <v>44</v>
      </c>
      <c r="E239" s="49">
        <v>415</v>
      </c>
      <c r="F239" s="50">
        <f t="shared" si="15"/>
        <v>9.82142857142857</v>
      </c>
      <c r="G239" s="11">
        <v>50</v>
      </c>
      <c r="H239" s="50">
        <f t="shared" si="12"/>
        <v>9.82142857142857</v>
      </c>
      <c r="I239" s="50">
        <f t="shared" si="16"/>
        <v>-89.3975903614458</v>
      </c>
    </row>
    <row r="240" s="43" customFormat="1" ht="17.1" customHeight="1" spans="1:9">
      <c r="A240" s="11" t="s">
        <v>287</v>
      </c>
      <c r="B240" s="49">
        <v>70</v>
      </c>
      <c r="C240" s="49">
        <v>70</v>
      </c>
      <c r="D240" s="49">
        <v>75</v>
      </c>
      <c r="E240" s="49">
        <v>63</v>
      </c>
      <c r="F240" s="50">
        <f t="shared" si="15"/>
        <v>107.142857142857</v>
      </c>
      <c r="G240" s="11">
        <v>63</v>
      </c>
      <c r="H240" s="50">
        <f t="shared" si="12"/>
        <v>107.142857142857</v>
      </c>
      <c r="I240" s="50">
        <f t="shared" si="16"/>
        <v>19.047619047619</v>
      </c>
    </row>
    <row r="241" s="43" customFormat="1" ht="17.1" customHeight="1" spans="1:9">
      <c r="A241" s="11" t="s">
        <v>91</v>
      </c>
      <c r="B241" s="49">
        <v>49</v>
      </c>
      <c r="C241" s="49">
        <v>49</v>
      </c>
      <c r="D241" s="49">
        <v>55</v>
      </c>
      <c r="E241" s="49">
        <v>42</v>
      </c>
      <c r="F241" s="50">
        <f t="shared" si="15"/>
        <v>112.244897959184</v>
      </c>
      <c r="G241" s="11">
        <v>38</v>
      </c>
      <c r="H241" s="50">
        <f t="shared" si="12"/>
        <v>112.244897959184</v>
      </c>
      <c r="I241" s="50">
        <f t="shared" si="16"/>
        <v>30.952380952381</v>
      </c>
    </row>
    <row r="242" s="43" customFormat="1" ht="17.1" customHeight="1" spans="1:9">
      <c r="A242" s="11" t="s">
        <v>288</v>
      </c>
      <c r="B242" s="49">
        <v>21</v>
      </c>
      <c r="C242" s="49">
        <v>21</v>
      </c>
      <c r="D242" s="49">
        <v>20</v>
      </c>
      <c r="E242" s="49">
        <v>21</v>
      </c>
      <c r="F242" s="50">
        <f t="shared" si="15"/>
        <v>95.2380952380952</v>
      </c>
      <c r="G242" s="11">
        <v>25</v>
      </c>
      <c r="H242" s="50">
        <f t="shared" si="12"/>
        <v>95.2380952380952</v>
      </c>
      <c r="I242" s="50">
        <f t="shared" si="16"/>
        <v>-4.76190476190476</v>
      </c>
    </row>
    <row r="243" s="43" customFormat="1" ht="17.1" customHeight="1" spans="1:9">
      <c r="A243" s="11" t="s">
        <v>289</v>
      </c>
      <c r="B243" s="49">
        <v>4697</v>
      </c>
      <c r="C243" s="49">
        <v>4697</v>
      </c>
      <c r="D243" s="49">
        <v>6209</v>
      </c>
      <c r="E243" s="49">
        <v>4148</v>
      </c>
      <c r="F243" s="50">
        <f t="shared" si="15"/>
        <v>132.190760059613</v>
      </c>
      <c r="G243" s="11">
        <v>3140</v>
      </c>
      <c r="H243" s="50">
        <f t="shared" si="12"/>
        <v>132.190760059613</v>
      </c>
      <c r="I243" s="50">
        <f t="shared" si="16"/>
        <v>49.6865959498554</v>
      </c>
    </row>
    <row r="244" s="43" customFormat="1" ht="17.1" customHeight="1" spans="1:9">
      <c r="A244" s="11" t="s">
        <v>290</v>
      </c>
      <c r="B244" s="49">
        <v>4697</v>
      </c>
      <c r="C244" s="49">
        <v>4697</v>
      </c>
      <c r="D244" s="49">
        <v>6209</v>
      </c>
      <c r="E244" s="49">
        <v>4148</v>
      </c>
      <c r="F244" s="50">
        <f t="shared" si="15"/>
        <v>132.190760059613</v>
      </c>
      <c r="G244" s="11">
        <v>3140</v>
      </c>
      <c r="H244" s="50">
        <f t="shared" si="12"/>
        <v>132.190760059613</v>
      </c>
      <c r="I244" s="50">
        <f t="shared" si="16"/>
        <v>49.6865959498554</v>
      </c>
    </row>
    <row r="245" s="43" customFormat="1" ht="17.1" customHeight="1" spans="1:9">
      <c r="A245" s="11" t="s">
        <v>291</v>
      </c>
      <c r="B245" s="49">
        <v>230</v>
      </c>
      <c r="C245" s="49">
        <v>230</v>
      </c>
      <c r="D245" s="49">
        <v>176</v>
      </c>
      <c r="E245" s="49">
        <v>214</v>
      </c>
      <c r="F245" s="50">
        <f t="shared" si="15"/>
        <v>76.5217391304348</v>
      </c>
      <c r="G245" s="11">
        <v>318</v>
      </c>
      <c r="H245" s="50">
        <f t="shared" si="12"/>
        <v>76.5217391304348</v>
      </c>
      <c r="I245" s="50">
        <f t="shared" si="16"/>
        <v>-17.7570093457944</v>
      </c>
    </row>
    <row r="246" s="43" customFormat="1" ht="17.1" customHeight="1" spans="1:9">
      <c r="A246" s="11" t="s">
        <v>292</v>
      </c>
      <c r="B246" s="49">
        <v>220</v>
      </c>
      <c r="C246" s="49">
        <v>220</v>
      </c>
      <c r="D246" s="49">
        <v>156</v>
      </c>
      <c r="E246" s="49">
        <v>205</v>
      </c>
      <c r="F246" s="50">
        <f t="shared" si="15"/>
        <v>70.9090909090909</v>
      </c>
      <c r="G246" s="11">
        <v>290</v>
      </c>
      <c r="H246" s="50">
        <f t="shared" si="12"/>
        <v>70.9090909090909</v>
      </c>
      <c r="I246" s="50">
        <f t="shared" si="16"/>
        <v>-23.9024390243902</v>
      </c>
    </row>
    <row r="247" s="43" customFormat="1" ht="17.1" customHeight="1" spans="1:9">
      <c r="A247" s="11" t="s">
        <v>293</v>
      </c>
      <c r="B247" s="49">
        <v>10</v>
      </c>
      <c r="C247" s="49">
        <v>10</v>
      </c>
      <c r="D247" s="49">
        <v>20</v>
      </c>
      <c r="E247" s="49">
        <v>9</v>
      </c>
      <c r="F247" s="50">
        <f t="shared" si="15"/>
        <v>200</v>
      </c>
      <c r="G247" s="11">
        <v>28</v>
      </c>
      <c r="H247" s="50">
        <f t="shared" si="12"/>
        <v>200</v>
      </c>
      <c r="I247" s="50">
        <f t="shared" si="16"/>
        <v>122.222222222222</v>
      </c>
    </row>
    <row r="248" s="43" customFormat="1" ht="17.1" customHeight="1" spans="1:9">
      <c r="A248" s="11" t="s">
        <v>294</v>
      </c>
      <c r="B248" s="49"/>
      <c r="C248" s="49"/>
      <c r="D248" s="49">
        <v>406</v>
      </c>
      <c r="E248" s="49"/>
      <c r="F248" s="50"/>
      <c r="G248" s="11"/>
      <c r="H248" s="50"/>
      <c r="I248" s="50"/>
    </row>
    <row r="249" s="43" customFormat="1" ht="17.1" customHeight="1" spans="1:9">
      <c r="A249" s="11" t="s">
        <v>295</v>
      </c>
      <c r="B249" s="49"/>
      <c r="C249" s="49"/>
      <c r="D249" s="49">
        <v>406</v>
      </c>
      <c r="E249" s="49"/>
      <c r="F249" s="50"/>
      <c r="G249" s="11"/>
      <c r="H249" s="50"/>
      <c r="I249" s="50"/>
    </row>
    <row r="250" s="43" customFormat="1" ht="17.1" customHeight="1" spans="1:9">
      <c r="A250" s="11" t="s">
        <v>296</v>
      </c>
      <c r="B250" s="49">
        <v>1100</v>
      </c>
      <c r="C250" s="49">
        <v>1100</v>
      </c>
      <c r="D250" s="49">
        <v>1056</v>
      </c>
      <c r="E250" s="49">
        <v>969</v>
      </c>
      <c r="F250" s="50">
        <f t="shared" ref="F250:F254" si="17">D250/C250*100</f>
        <v>96</v>
      </c>
      <c r="G250" s="11">
        <v>406</v>
      </c>
      <c r="H250" s="50">
        <f t="shared" ref="H250:H260" si="18">D250/C250*100</f>
        <v>96</v>
      </c>
      <c r="I250" s="50">
        <f t="shared" ref="I250:I260" si="19">(D250-E250)/E250*100</f>
        <v>8.97832817337461</v>
      </c>
    </row>
    <row r="251" s="43" customFormat="1" ht="17.1" customHeight="1" spans="1:9">
      <c r="A251" s="11" t="s">
        <v>297</v>
      </c>
      <c r="B251" s="49">
        <v>1100</v>
      </c>
      <c r="C251" s="49">
        <v>1100</v>
      </c>
      <c r="D251" s="49">
        <v>1056</v>
      </c>
      <c r="E251" s="49">
        <v>969</v>
      </c>
      <c r="F251" s="50">
        <f t="shared" si="17"/>
        <v>96</v>
      </c>
      <c r="G251" s="11">
        <v>406</v>
      </c>
      <c r="H251" s="50">
        <f t="shared" si="18"/>
        <v>96</v>
      </c>
      <c r="I251" s="50">
        <f t="shared" si="19"/>
        <v>8.97832817337461</v>
      </c>
    </row>
    <row r="252" s="43" customFormat="1" ht="17.1" customHeight="1" spans="1:9">
      <c r="A252" s="11" t="s">
        <v>298</v>
      </c>
      <c r="B252" s="49">
        <v>13415</v>
      </c>
      <c r="C252" s="49">
        <v>16915</v>
      </c>
      <c r="D252" s="49">
        <v>23158</v>
      </c>
      <c r="E252" s="49">
        <v>15922</v>
      </c>
      <c r="F252" s="50">
        <f t="shared" si="17"/>
        <v>136.908069760568</v>
      </c>
      <c r="G252" s="11">
        <v>9156</v>
      </c>
      <c r="H252" s="50">
        <f t="shared" si="18"/>
        <v>136.908069760568</v>
      </c>
      <c r="I252" s="50">
        <f t="shared" si="19"/>
        <v>45.446551940711</v>
      </c>
    </row>
    <row r="253" s="43" customFormat="1" ht="17.1" customHeight="1" spans="1:9">
      <c r="A253" s="11" t="s">
        <v>299</v>
      </c>
      <c r="B253" s="49">
        <v>2181</v>
      </c>
      <c r="C253" s="49">
        <v>5681</v>
      </c>
      <c r="D253" s="49">
        <v>10629</v>
      </c>
      <c r="E253" s="49">
        <v>1717</v>
      </c>
      <c r="F253" s="50">
        <f t="shared" si="17"/>
        <v>187.09734201725</v>
      </c>
      <c r="G253" s="11">
        <v>0</v>
      </c>
      <c r="H253" s="50">
        <f t="shared" si="18"/>
        <v>187.09734201725</v>
      </c>
      <c r="I253" s="50">
        <f t="shared" si="19"/>
        <v>519.044845661037</v>
      </c>
    </row>
    <row r="254" s="43" customFormat="1" ht="17.1" customHeight="1" spans="1:9">
      <c r="A254" s="11" t="s">
        <v>300</v>
      </c>
      <c r="B254" s="49">
        <v>11234</v>
      </c>
      <c r="C254" s="49">
        <v>11234</v>
      </c>
      <c r="D254" s="49">
        <v>12529</v>
      </c>
      <c r="E254" s="49">
        <v>10505</v>
      </c>
      <c r="F254" s="50">
        <f t="shared" si="17"/>
        <v>111.527505786007</v>
      </c>
      <c r="G254" s="11">
        <v>9156</v>
      </c>
      <c r="H254" s="50">
        <f t="shared" si="18"/>
        <v>111.527505786007</v>
      </c>
      <c r="I254" s="50">
        <f t="shared" si="19"/>
        <v>19.2670157068063</v>
      </c>
    </row>
    <row r="255" s="43" customFormat="1" ht="17.1" customHeight="1" spans="1:9">
      <c r="A255" s="11" t="s">
        <v>301</v>
      </c>
      <c r="B255" s="49">
        <v>1704</v>
      </c>
      <c r="C255" s="49">
        <v>1704</v>
      </c>
      <c r="D255" s="49">
        <v>1209</v>
      </c>
      <c r="E255" s="49">
        <v>1344</v>
      </c>
      <c r="F255" s="50">
        <f t="shared" ref="F255:F287" si="20">D255/C255*100</f>
        <v>70.9507042253521</v>
      </c>
      <c r="G255" s="11">
        <v>441</v>
      </c>
      <c r="H255" s="50">
        <f t="shared" si="18"/>
        <v>70.9507042253521</v>
      </c>
      <c r="I255" s="50">
        <f t="shared" si="19"/>
        <v>-10.0446428571429</v>
      </c>
    </row>
    <row r="256" s="43" customFormat="1" ht="17.1" customHeight="1" spans="1:9">
      <c r="A256" s="11" t="s">
        <v>302</v>
      </c>
      <c r="B256" s="49">
        <v>1704</v>
      </c>
      <c r="C256" s="49">
        <v>1704</v>
      </c>
      <c r="D256" s="49">
        <v>1209</v>
      </c>
      <c r="E256" s="49">
        <v>1344</v>
      </c>
      <c r="F256" s="50">
        <f t="shared" si="20"/>
        <v>70.9507042253521</v>
      </c>
      <c r="G256" s="11">
        <v>441</v>
      </c>
      <c r="H256" s="50">
        <f t="shared" si="18"/>
        <v>70.9507042253521</v>
      </c>
      <c r="I256" s="50">
        <f t="shared" si="19"/>
        <v>-10.0446428571429</v>
      </c>
    </row>
    <row r="257" s="43" customFormat="1" ht="17.1" customHeight="1" spans="1:9">
      <c r="A257" s="11" t="s">
        <v>303</v>
      </c>
      <c r="B257" s="49">
        <v>45959</v>
      </c>
      <c r="C257" s="49">
        <v>61375</v>
      </c>
      <c r="D257" s="49">
        <v>62464</v>
      </c>
      <c r="E257" s="49">
        <v>43936</v>
      </c>
      <c r="F257" s="50">
        <f t="shared" si="20"/>
        <v>101.77433808554</v>
      </c>
      <c r="G257" s="11">
        <v>28954</v>
      </c>
      <c r="H257" s="50">
        <f t="shared" si="18"/>
        <v>101.77433808554</v>
      </c>
      <c r="I257" s="50">
        <f t="shared" si="19"/>
        <v>42.1704297159505</v>
      </c>
    </row>
    <row r="258" s="43" customFormat="1" ht="17.1" customHeight="1" spans="1:9">
      <c r="A258" s="11" t="s">
        <v>304</v>
      </c>
      <c r="B258" s="49">
        <v>1991</v>
      </c>
      <c r="C258" s="49">
        <v>2026</v>
      </c>
      <c r="D258" s="49">
        <v>1892</v>
      </c>
      <c r="E258" s="49">
        <v>1838</v>
      </c>
      <c r="F258" s="50">
        <f t="shared" si="20"/>
        <v>93.385982230997</v>
      </c>
      <c r="G258" s="11">
        <v>1507</v>
      </c>
      <c r="H258" s="50">
        <f t="shared" si="18"/>
        <v>93.385982230997</v>
      </c>
      <c r="I258" s="50">
        <f t="shared" si="19"/>
        <v>2.9379760609358</v>
      </c>
    </row>
    <row r="259" s="43" customFormat="1" ht="17.1" customHeight="1" spans="1:9">
      <c r="A259" s="11" t="s">
        <v>91</v>
      </c>
      <c r="B259" s="49">
        <v>1755</v>
      </c>
      <c r="C259" s="49">
        <v>1755</v>
      </c>
      <c r="D259" s="49">
        <v>1720</v>
      </c>
      <c r="E259" s="49">
        <v>1611</v>
      </c>
      <c r="F259" s="50">
        <f t="shared" si="20"/>
        <v>98.005698005698</v>
      </c>
      <c r="G259" s="11">
        <v>1467</v>
      </c>
      <c r="H259" s="50">
        <f t="shared" si="18"/>
        <v>98.005698005698</v>
      </c>
      <c r="I259" s="50">
        <f t="shared" si="19"/>
        <v>6.76598386095593</v>
      </c>
    </row>
    <row r="260" s="43" customFormat="1" ht="17.1" customHeight="1" spans="1:9">
      <c r="A260" s="11" t="s">
        <v>305</v>
      </c>
      <c r="B260" s="49">
        <v>236</v>
      </c>
      <c r="C260" s="49">
        <v>271</v>
      </c>
      <c r="D260" s="49">
        <v>172</v>
      </c>
      <c r="E260" s="49">
        <v>227</v>
      </c>
      <c r="F260" s="50">
        <f t="shared" si="20"/>
        <v>63.4686346863469</v>
      </c>
      <c r="G260" s="11">
        <v>40</v>
      </c>
      <c r="H260" s="50">
        <f t="shared" si="18"/>
        <v>63.4686346863469</v>
      </c>
      <c r="I260" s="50">
        <f t="shared" si="19"/>
        <v>-24.2290748898678</v>
      </c>
    </row>
    <row r="261" s="43" customFormat="1" ht="17.1" customHeight="1" spans="1:9">
      <c r="A261" s="11" t="s">
        <v>306</v>
      </c>
      <c r="B261" s="49">
        <v>1496</v>
      </c>
      <c r="C261" s="49">
        <v>16496</v>
      </c>
      <c r="D261" s="49">
        <v>16181</v>
      </c>
      <c r="E261" s="49">
        <v>1555</v>
      </c>
      <c r="F261" s="50">
        <f t="shared" si="20"/>
        <v>98.0904461687682</v>
      </c>
      <c r="G261" s="11">
        <v>608</v>
      </c>
      <c r="H261" s="50">
        <f t="shared" ref="H261:H324" si="21">D261/C261*100</f>
        <v>98.0904461687682</v>
      </c>
      <c r="I261" s="50">
        <f t="shared" ref="I261:I324" si="22">(D261-E261)/E261*100</f>
        <v>940.578778135048</v>
      </c>
    </row>
    <row r="262" s="43" customFormat="1" ht="17.1" customHeight="1" spans="1:9">
      <c r="A262" s="11" t="s">
        <v>307</v>
      </c>
      <c r="B262" s="49">
        <v>823</v>
      </c>
      <c r="C262" s="49">
        <v>15823</v>
      </c>
      <c r="D262" s="49">
        <v>15308</v>
      </c>
      <c r="E262" s="49">
        <v>776</v>
      </c>
      <c r="F262" s="50">
        <f t="shared" si="20"/>
        <v>96.745244264678</v>
      </c>
      <c r="G262" s="11">
        <v>200</v>
      </c>
      <c r="H262" s="50">
        <f t="shared" si="21"/>
        <v>96.745244264678</v>
      </c>
      <c r="I262" s="50">
        <f t="shared" si="22"/>
        <v>1872.68041237113</v>
      </c>
    </row>
    <row r="263" s="43" customFormat="1" ht="17.1" customHeight="1" spans="1:9">
      <c r="A263" s="11" t="s">
        <v>308</v>
      </c>
      <c r="B263" s="49">
        <v>105</v>
      </c>
      <c r="C263" s="49">
        <v>105</v>
      </c>
      <c r="D263" s="49">
        <v>105</v>
      </c>
      <c r="E263" s="49">
        <v>174</v>
      </c>
      <c r="F263" s="50">
        <f t="shared" si="20"/>
        <v>100</v>
      </c>
      <c r="G263" s="11">
        <v>108</v>
      </c>
      <c r="H263" s="50">
        <f t="shared" si="21"/>
        <v>100</v>
      </c>
      <c r="I263" s="50">
        <f t="shared" si="22"/>
        <v>-39.6551724137931</v>
      </c>
    </row>
    <row r="264" s="43" customFormat="1" ht="17.1" customHeight="1" spans="1:9">
      <c r="A264" s="11" t="s">
        <v>309</v>
      </c>
      <c r="B264" s="49">
        <v>568</v>
      </c>
      <c r="C264" s="49">
        <v>568</v>
      </c>
      <c r="D264" s="49">
        <v>768</v>
      </c>
      <c r="E264" s="49">
        <v>605</v>
      </c>
      <c r="F264" s="50">
        <f t="shared" si="20"/>
        <v>135.211267605634</v>
      </c>
      <c r="G264" s="11">
        <v>300</v>
      </c>
      <c r="H264" s="50">
        <f t="shared" si="21"/>
        <v>135.211267605634</v>
      </c>
      <c r="I264" s="50">
        <f t="shared" si="22"/>
        <v>26.9421487603306</v>
      </c>
    </row>
    <row r="265" s="43" customFormat="1" ht="17.1" customHeight="1" spans="1:9">
      <c r="A265" s="11" t="s">
        <v>310</v>
      </c>
      <c r="B265" s="49">
        <v>5920</v>
      </c>
      <c r="C265" s="49">
        <v>5920</v>
      </c>
      <c r="D265" s="49">
        <v>6584</v>
      </c>
      <c r="E265" s="49">
        <v>5229</v>
      </c>
      <c r="F265" s="50">
        <f t="shared" si="20"/>
        <v>111.216216216216</v>
      </c>
      <c r="G265" s="11">
        <v>3902</v>
      </c>
      <c r="H265" s="50">
        <f t="shared" si="21"/>
        <v>111.216216216216</v>
      </c>
      <c r="I265" s="50">
        <f t="shared" si="22"/>
        <v>25.9131765155862</v>
      </c>
    </row>
    <row r="266" s="43" customFormat="1" ht="17.1" customHeight="1" spans="1:9">
      <c r="A266" s="11" t="s">
        <v>311</v>
      </c>
      <c r="B266" s="49">
        <v>4750</v>
      </c>
      <c r="C266" s="49">
        <v>4750</v>
      </c>
      <c r="D266" s="49">
        <v>5294</v>
      </c>
      <c r="E266" s="49">
        <v>4088</v>
      </c>
      <c r="F266" s="50">
        <f t="shared" si="20"/>
        <v>111.452631578947</v>
      </c>
      <c r="G266" s="11">
        <v>3232</v>
      </c>
      <c r="H266" s="50">
        <f t="shared" si="21"/>
        <v>111.452631578947</v>
      </c>
      <c r="I266" s="50">
        <f t="shared" si="22"/>
        <v>29.5009784735812</v>
      </c>
    </row>
    <row r="267" s="43" customFormat="1" ht="17.1" customHeight="1" spans="1:9">
      <c r="A267" s="11" t="s">
        <v>312</v>
      </c>
      <c r="B267" s="49">
        <v>1170</v>
      </c>
      <c r="C267" s="49">
        <v>1170</v>
      </c>
      <c r="D267" s="49">
        <v>1290</v>
      </c>
      <c r="E267" s="49">
        <v>1141</v>
      </c>
      <c r="F267" s="50">
        <f t="shared" si="20"/>
        <v>110.25641025641</v>
      </c>
      <c r="G267" s="11">
        <v>670</v>
      </c>
      <c r="H267" s="50">
        <f t="shared" si="21"/>
        <v>110.25641025641</v>
      </c>
      <c r="I267" s="50">
        <f t="shared" si="22"/>
        <v>13.0587204206836</v>
      </c>
    </row>
    <row r="268" s="43" customFormat="1" ht="17.1" customHeight="1" spans="1:9">
      <c r="A268" s="11" t="s">
        <v>313</v>
      </c>
      <c r="B268" s="49">
        <v>3871</v>
      </c>
      <c r="C268" s="49">
        <v>3871</v>
      </c>
      <c r="D268" s="49">
        <v>3899</v>
      </c>
      <c r="E268" s="49">
        <v>3714</v>
      </c>
      <c r="F268" s="50">
        <f t="shared" si="20"/>
        <v>100.723327305606</v>
      </c>
      <c r="G268" s="11">
        <v>2726</v>
      </c>
      <c r="H268" s="50">
        <f t="shared" si="21"/>
        <v>100.723327305606</v>
      </c>
      <c r="I268" s="50">
        <f t="shared" si="22"/>
        <v>4.98115239633818</v>
      </c>
    </row>
    <row r="269" s="43" customFormat="1" ht="17.1" customHeight="1" spans="1:9">
      <c r="A269" s="11" t="s">
        <v>314</v>
      </c>
      <c r="B269" s="49">
        <v>549</v>
      </c>
      <c r="C269" s="49">
        <v>549</v>
      </c>
      <c r="D269" s="49">
        <v>575</v>
      </c>
      <c r="E269" s="49">
        <v>461</v>
      </c>
      <c r="F269" s="50">
        <f t="shared" si="20"/>
        <v>104.735883424408</v>
      </c>
      <c r="G269" s="11">
        <v>390</v>
      </c>
      <c r="H269" s="50">
        <f t="shared" si="21"/>
        <v>104.735883424408</v>
      </c>
      <c r="I269" s="50">
        <f t="shared" si="22"/>
        <v>24.7288503253796</v>
      </c>
    </row>
    <row r="270" s="43" customFormat="1" ht="17.1" customHeight="1" spans="1:9">
      <c r="A270" s="11" t="s">
        <v>315</v>
      </c>
      <c r="B270" s="49">
        <v>334</v>
      </c>
      <c r="C270" s="49">
        <v>334</v>
      </c>
      <c r="D270" s="49">
        <v>308</v>
      </c>
      <c r="E270" s="49">
        <v>266</v>
      </c>
      <c r="F270" s="50">
        <f t="shared" si="20"/>
        <v>92.2155688622755</v>
      </c>
      <c r="G270" s="11">
        <v>223</v>
      </c>
      <c r="H270" s="50">
        <f t="shared" si="21"/>
        <v>92.2155688622755</v>
      </c>
      <c r="I270" s="50">
        <f t="shared" si="22"/>
        <v>15.7894736842105</v>
      </c>
    </row>
    <row r="271" s="43" customFormat="1" ht="17.1" customHeight="1" spans="1:9">
      <c r="A271" s="11" t="s">
        <v>316</v>
      </c>
      <c r="B271" s="49">
        <v>155</v>
      </c>
      <c r="C271" s="49">
        <v>155</v>
      </c>
      <c r="D271" s="49">
        <v>155</v>
      </c>
      <c r="E271" s="49">
        <v>155</v>
      </c>
      <c r="F271" s="50">
        <f t="shared" si="20"/>
        <v>100</v>
      </c>
      <c r="G271" s="11">
        <v>155</v>
      </c>
      <c r="H271" s="50">
        <f t="shared" si="21"/>
        <v>100</v>
      </c>
      <c r="I271" s="50">
        <f t="shared" si="22"/>
        <v>0</v>
      </c>
    </row>
    <row r="272" s="43" customFormat="1" ht="17.1" customHeight="1" spans="1:9">
      <c r="A272" s="11" t="s">
        <v>317</v>
      </c>
      <c r="B272" s="49">
        <v>2324</v>
      </c>
      <c r="C272" s="49">
        <v>2324</v>
      </c>
      <c r="D272" s="49">
        <v>2455</v>
      </c>
      <c r="E272" s="49">
        <v>2338</v>
      </c>
      <c r="F272" s="50">
        <f t="shared" si="20"/>
        <v>105.636833046472</v>
      </c>
      <c r="G272" s="11">
        <v>1596</v>
      </c>
      <c r="H272" s="50">
        <f t="shared" si="21"/>
        <v>105.636833046472</v>
      </c>
      <c r="I272" s="50">
        <f t="shared" si="22"/>
        <v>5.00427715996578</v>
      </c>
    </row>
    <row r="273" s="43" customFormat="1" ht="17.1" customHeight="1" spans="1:9">
      <c r="A273" s="11" t="s">
        <v>318</v>
      </c>
      <c r="B273" s="49">
        <v>176</v>
      </c>
      <c r="C273" s="49">
        <v>176</v>
      </c>
      <c r="D273" s="49">
        <v>160</v>
      </c>
      <c r="E273" s="49">
        <v>173</v>
      </c>
      <c r="F273" s="50">
        <f t="shared" si="20"/>
        <v>90.9090909090909</v>
      </c>
      <c r="G273" s="11">
        <v>144</v>
      </c>
      <c r="H273" s="50">
        <f t="shared" si="21"/>
        <v>90.9090909090909</v>
      </c>
      <c r="I273" s="50">
        <f t="shared" si="22"/>
        <v>-7.51445086705202</v>
      </c>
    </row>
    <row r="274" s="43" customFormat="1" ht="17.1" customHeight="1" spans="1:9">
      <c r="A274" s="11" t="s">
        <v>319</v>
      </c>
      <c r="B274" s="49">
        <v>20</v>
      </c>
      <c r="C274" s="49">
        <v>20</v>
      </c>
      <c r="D274" s="49">
        <v>20</v>
      </c>
      <c r="E274" s="49">
        <v>15</v>
      </c>
      <c r="F274" s="50">
        <f t="shared" si="20"/>
        <v>100</v>
      </c>
      <c r="G274" s="11">
        <v>15</v>
      </c>
      <c r="H274" s="50">
        <f t="shared" si="21"/>
        <v>100</v>
      </c>
      <c r="I274" s="50">
        <f t="shared" si="22"/>
        <v>33.3333333333333</v>
      </c>
    </row>
    <row r="275" s="43" customFormat="1" ht="17.1" customHeight="1" spans="1:9">
      <c r="A275" s="11" t="s">
        <v>320</v>
      </c>
      <c r="B275" s="49">
        <v>313</v>
      </c>
      <c r="C275" s="49">
        <v>313</v>
      </c>
      <c r="D275" s="49">
        <v>226</v>
      </c>
      <c r="E275" s="49">
        <v>306</v>
      </c>
      <c r="F275" s="50">
        <f t="shared" si="20"/>
        <v>72.2044728434505</v>
      </c>
      <c r="G275" s="11">
        <v>203</v>
      </c>
      <c r="H275" s="50">
        <f t="shared" si="21"/>
        <v>72.2044728434505</v>
      </c>
      <c r="I275" s="50">
        <f t="shared" si="22"/>
        <v>-26.1437908496732</v>
      </c>
    </row>
    <row r="276" s="43" customFormat="1" ht="17.1" customHeight="1" spans="1:9">
      <c r="A276" s="11" t="s">
        <v>321</v>
      </c>
      <c r="B276" s="49">
        <v>36</v>
      </c>
      <c r="C276" s="49">
        <v>36</v>
      </c>
      <c r="D276" s="49">
        <v>36</v>
      </c>
      <c r="E276" s="49">
        <v>10</v>
      </c>
      <c r="F276" s="50">
        <f t="shared" si="20"/>
        <v>100</v>
      </c>
      <c r="G276" s="11">
        <v>70</v>
      </c>
      <c r="H276" s="50">
        <f t="shared" si="21"/>
        <v>100</v>
      </c>
      <c r="I276" s="50">
        <f t="shared" si="22"/>
        <v>260</v>
      </c>
    </row>
    <row r="277" s="43" customFormat="1" ht="17.1" customHeight="1" spans="1:9">
      <c r="A277" s="11" t="s">
        <v>322</v>
      </c>
      <c r="B277" s="49">
        <v>36</v>
      </c>
      <c r="C277" s="49">
        <v>36</v>
      </c>
      <c r="D277" s="49">
        <v>36</v>
      </c>
      <c r="E277" s="49">
        <v>10</v>
      </c>
      <c r="F277" s="50">
        <f t="shared" si="20"/>
        <v>100</v>
      </c>
      <c r="G277" s="11">
        <v>70</v>
      </c>
      <c r="H277" s="50">
        <f t="shared" si="21"/>
        <v>100</v>
      </c>
      <c r="I277" s="50">
        <f t="shared" si="22"/>
        <v>260</v>
      </c>
    </row>
    <row r="278" s="43" customFormat="1" ht="17.1" customHeight="1" spans="1:9">
      <c r="A278" s="11" t="s">
        <v>323</v>
      </c>
      <c r="B278" s="49">
        <v>1775</v>
      </c>
      <c r="C278" s="49">
        <v>1821</v>
      </c>
      <c r="D278" s="49">
        <v>1324</v>
      </c>
      <c r="E278" s="49">
        <v>1680</v>
      </c>
      <c r="F278" s="50">
        <f t="shared" si="20"/>
        <v>72.7073036792971</v>
      </c>
      <c r="G278" s="11">
        <v>1654</v>
      </c>
      <c r="H278" s="50">
        <f t="shared" si="21"/>
        <v>72.7073036792971</v>
      </c>
      <c r="I278" s="50">
        <f t="shared" si="22"/>
        <v>-21.1904761904762</v>
      </c>
    </row>
    <row r="279" s="43" customFormat="1" ht="17.1" customHeight="1" spans="1:9">
      <c r="A279" s="11" t="s">
        <v>324</v>
      </c>
      <c r="B279" s="49">
        <v>259</v>
      </c>
      <c r="C279" s="49">
        <v>259</v>
      </c>
      <c r="D279" s="49">
        <v>581</v>
      </c>
      <c r="E279" s="49">
        <v>220</v>
      </c>
      <c r="F279" s="50">
        <f t="shared" si="20"/>
        <v>224.324324324324</v>
      </c>
      <c r="G279" s="11">
        <v>375</v>
      </c>
      <c r="H279" s="50">
        <f t="shared" si="21"/>
        <v>224.324324324324</v>
      </c>
      <c r="I279" s="50">
        <f t="shared" si="22"/>
        <v>164.090909090909</v>
      </c>
    </row>
    <row r="280" s="43" customFormat="1" ht="17.1" customHeight="1" spans="1:9">
      <c r="A280" s="11" t="s">
        <v>325</v>
      </c>
      <c r="B280" s="49">
        <v>1416</v>
      </c>
      <c r="C280" s="49">
        <v>1462</v>
      </c>
      <c r="D280" s="49">
        <v>743</v>
      </c>
      <c r="E280" s="49">
        <v>1370</v>
      </c>
      <c r="F280" s="50">
        <f t="shared" si="20"/>
        <v>50.8207934336525</v>
      </c>
      <c r="G280" s="11">
        <v>1236</v>
      </c>
      <c r="H280" s="50">
        <f t="shared" si="21"/>
        <v>50.8207934336525</v>
      </c>
      <c r="I280" s="50">
        <f t="shared" si="22"/>
        <v>-45.7664233576642</v>
      </c>
    </row>
    <row r="281" s="43" customFormat="1" ht="17.1" customHeight="1" spans="1:9">
      <c r="A281" s="11" t="s">
        <v>326</v>
      </c>
      <c r="B281" s="49">
        <v>100</v>
      </c>
      <c r="C281" s="49">
        <v>100</v>
      </c>
      <c r="D281" s="49"/>
      <c r="E281" s="49">
        <v>90</v>
      </c>
      <c r="F281" s="50">
        <f t="shared" si="20"/>
        <v>0</v>
      </c>
      <c r="G281" s="11">
        <v>43</v>
      </c>
      <c r="H281" s="50">
        <f t="shared" si="21"/>
        <v>0</v>
      </c>
      <c r="I281" s="50">
        <f t="shared" si="22"/>
        <v>-100</v>
      </c>
    </row>
    <row r="282" s="43" customFormat="1" ht="17.1" customHeight="1" spans="1:9">
      <c r="A282" s="11" t="s">
        <v>327</v>
      </c>
      <c r="B282" s="49">
        <v>408</v>
      </c>
      <c r="C282" s="49">
        <v>408</v>
      </c>
      <c r="D282" s="49">
        <v>426</v>
      </c>
      <c r="E282" s="49">
        <v>757</v>
      </c>
      <c r="F282" s="50">
        <f t="shared" si="20"/>
        <v>104.411764705882</v>
      </c>
      <c r="G282" s="11">
        <v>385</v>
      </c>
      <c r="H282" s="50">
        <f t="shared" si="21"/>
        <v>104.411764705882</v>
      </c>
      <c r="I282" s="50">
        <f t="shared" si="22"/>
        <v>-43.7252311756935</v>
      </c>
    </row>
    <row r="283" s="43" customFormat="1" ht="17.1" customHeight="1" spans="1:9">
      <c r="A283" s="11" t="s">
        <v>328</v>
      </c>
      <c r="B283" s="49">
        <v>5</v>
      </c>
      <c r="C283" s="49">
        <v>5</v>
      </c>
      <c r="D283" s="49">
        <v>5</v>
      </c>
      <c r="E283" s="49"/>
      <c r="F283" s="50">
        <f t="shared" si="20"/>
        <v>100</v>
      </c>
      <c r="G283" s="11">
        <v>3</v>
      </c>
      <c r="H283" s="50">
        <f t="shared" si="21"/>
        <v>100</v>
      </c>
      <c r="I283" s="50"/>
    </row>
    <row r="284" s="43" customFormat="1" ht="17.1" customHeight="1" spans="1:9">
      <c r="A284" s="11" t="s">
        <v>329</v>
      </c>
      <c r="B284" s="49">
        <v>155</v>
      </c>
      <c r="C284" s="49">
        <v>155</v>
      </c>
      <c r="D284" s="49">
        <v>197</v>
      </c>
      <c r="E284" s="49">
        <v>156</v>
      </c>
      <c r="F284" s="50">
        <f t="shared" si="20"/>
        <v>127.096774193548</v>
      </c>
      <c r="G284" s="11">
        <v>152</v>
      </c>
      <c r="H284" s="50">
        <f t="shared" si="21"/>
        <v>127.096774193548</v>
      </c>
      <c r="I284" s="50">
        <f t="shared" si="22"/>
        <v>26.2820512820513</v>
      </c>
    </row>
    <row r="285" s="43" customFormat="1" ht="17.1" customHeight="1" spans="1:9">
      <c r="A285" s="11" t="s">
        <v>330</v>
      </c>
      <c r="B285" s="49">
        <v>248</v>
      </c>
      <c r="C285" s="49">
        <v>248</v>
      </c>
      <c r="D285" s="49">
        <v>224</v>
      </c>
      <c r="E285" s="49">
        <v>601</v>
      </c>
      <c r="F285" s="50">
        <f t="shared" si="20"/>
        <v>90.3225806451613</v>
      </c>
      <c r="G285" s="11">
        <v>230</v>
      </c>
      <c r="H285" s="50">
        <f t="shared" si="21"/>
        <v>90.3225806451613</v>
      </c>
      <c r="I285" s="50">
        <f t="shared" si="22"/>
        <v>-62.7287853577371</v>
      </c>
    </row>
    <row r="286" s="43" customFormat="1" ht="17.1" customHeight="1" spans="1:9">
      <c r="A286" s="11" t="s">
        <v>331</v>
      </c>
      <c r="B286" s="49">
        <v>6476</v>
      </c>
      <c r="C286" s="49">
        <v>6476</v>
      </c>
      <c r="D286" s="49">
        <v>6160</v>
      </c>
      <c r="E286" s="49">
        <v>6841</v>
      </c>
      <c r="F286" s="50">
        <f t="shared" si="20"/>
        <v>95.1204447189623</v>
      </c>
      <c r="G286" s="11">
        <v>5965</v>
      </c>
      <c r="H286" s="50">
        <f t="shared" si="21"/>
        <v>95.1204447189623</v>
      </c>
      <c r="I286" s="50">
        <f t="shared" si="22"/>
        <v>-9.95468498757492</v>
      </c>
    </row>
    <row r="287" s="43" customFormat="1" ht="17.1" customHeight="1" spans="1:9">
      <c r="A287" s="11" t="s">
        <v>332</v>
      </c>
      <c r="B287" s="49">
        <v>4647</v>
      </c>
      <c r="C287" s="49">
        <v>4647</v>
      </c>
      <c r="D287" s="49">
        <v>4802</v>
      </c>
      <c r="E287" s="49">
        <v>5055</v>
      </c>
      <c r="F287" s="50">
        <f t="shared" si="20"/>
        <v>103.335485259307</v>
      </c>
      <c r="G287" s="11">
        <v>4375</v>
      </c>
      <c r="H287" s="50">
        <f t="shared" si="21"/>
        <v>103.335485259307</v>
      </c>
      <c r="I287" s="50">
        <f t="shared" si="22"/>
        <v>-5.00494559841741</v>
      </c>
    </row>
    <row r="288" s="43" customFormat="1" ht="17.1" customHeight="1" spans="1:9">
      <c r="A288" s="11" t="s">
        <v>333</v>
      </c>
      <c r="B288" s="49">
        <v>1829</v>
      </c>
      <c r="C288" s="49">
        <v>1829</v>
      </c>
      <c r="D288" s="49">
        <v>1358</v>
      </c>
      <c r="E288" s="49">
        <v>1786</v>
      </c>
      <c r="F288" s="50">
        <f t="shared" ref="F288:F314" si="23">D288/C288*100</f>
        <v>74.2482230727173</v>
      </c>
      <c r="G288" s="11">
        <v>1590</v>
      </c>
      <c r="H288" s="50">
        <f t="shared" si="21"/>
        <v>74.2482230727173</v>
      </c>
      <c r="I288" s="50">
        <f t="shared" si="22"/>
        <v>-23.9641657334826</v>
      </c>
    </row>
    <row r="289" s="43" customFormat="1" ht="17.1" customHeight="1" spans="1:9">
      <c r="A289" s="11" t="s">
        <v>334</v>
      </c>
      <c r="B289" s="49">
        <v>19967</v>
      </c>
      <c r="C289" s="49">
        <v>20302</v>
      </c>
      <c r="D289" s="49">
        <v>21041</v>
      </c>
      <c r="E289" s="49">
        <v>19267</v>
      </c>
      <c r="F289" s="50">
        <f t="shared" si="23"/>
        <v>103.640035464486</v>
      </c>
      <c r="G289" s="11">
        <v>9532</v>
      </c>
      <c r="H289" s="50">
        <f t="shared" si="21"/>
        <v>103.640035464486</v>
      </c>
      <c r="I289" s="50">
        <f t="shared" si="22"/>
        <v>9.20745315824986</v>
      </c>
    </row>
    <row r="290" s="43" customFormat="1" ht="17.1" customHeight="1" spans="1:9">
      <c r="A290" s="11" t="s">
        <v>335</v>
      </c>
      <c r="B290" s="49">
        <v>19967</v>
      </c>
      <c r="C290" s="49">
        <v>20302</v>
      </c>
      <c r="D290" s="49">
        <v>21041</v>
      </c>
      <c r="E290" s="49">
        <v>19267</v>
      </c>
      <c r="F290" s="50">
        <f t="shared" si="23"/>
        <v>103.640035464486</v>
      </c>
      <c r="G290" s="11">
        <v>9532</v>
      </c>
      <c r="H290" s="50">
        <f t="shared" si="21"/>
        <v>103.640035464486</v>
      </c>
      <c r="I290" s="50">
        <f t="shared" si="22"/>
        <v>9.20745315824986</v>
      </c>
    </row>
    <row r="291" s="43" customFormat="1" ht="17.1" customHeight="1" spans="1:9">
      <c r="A291" s="11" t="s">
        <v>336</v>
      </c>
      <c r="B291" s="49">
        <v>3364</v>
      </c>
      <c r="C291" s="49">
        <v>3364</v>
      </c>
      <c r="D291" s="49">
        <v>4171</v>
      </c>
      <c r="E291" s="49">
        <v>2574</v>
      </c>
      <c r="F291" s="50">
        <f t="shared" si="23"/>
        <v>123.989298454221</v>
      </c>
      <c r="G291" s="11">
        <v>597</v>
      </c>
      <c r="H291" s="50">
        <f t="shared" si="21"/>
        <v>123.989298454221</v>
      </c>
      <c r="I291" s="50">
        <f t="shared" si="22"/>
        <v>62.043512043512</v>
      </c>
    </row>
    <row r="292" s="43" customFormat="1" ht="17.1" customHeight="1" spans="1:9">
      <c r="A292" s="11" t="s">
        <v>337</v>
      </c>
      <c r="B292" s="49">
        <v>1949</v>
      </c>
      <c r="C292" s="49">
        <v>1949</v>
      </c>
      <c r="D292" s="49">
        <v>2756</v>
      </c>
      <c r="E292" s="49">
        <v>1744</v>
      </c>
      <c r="F292" s="50">
        <f t="shared" si="23"/>
        <v>141.405849153412</v>
      </c>
      <c r="G292" s="11">
        <v>583</v>
      </c>
      <c r="H292" s="50">
        <f t="shared" si="21"/>
        <v>141.405849153412</v>
      </c>
      <c r="I292" s="50">
        <f t="shared" si="22"/>
        <v>58.0275229357798</v>
      </c>
    </row>
    <row r="293" s="43" customFormat="1" ht="17.1" customHeight="1" spans="1:9">
      <c r="A293" s="11" t="s">
        <v>338</v>
      </c>
      <c r="B293" s="49">
        <v>7</v>
      </c>
      <c r="C293" s="49">
        <v>7</v>
      </c>
      <c r="D293" s="49">
        <v>7</v>
      </c>
      <c r="E293" s="49">
        <v>20</v>
      </c>
      <c r="F293" s="50">
        <f t="shared" si="23"/>
        <v>100</v>
      </c>
      <c r="G293" s="11">
        <v>14</v>
      </c>
      <c r="H293" s="50">
        <f t="shared" si="21"/>
        <v>100</v>
      </c>
      <c r="I293" s="50">
        <f t="shared" si="22"/>
        <v>-65</v>
      </c>
    </row>
    <row r="294" s="43" customFormat="1" ht="17.1" customHeight="1" spans="1:9">
      <c r="A294" s="11" t="s">
        <v>339</v>
      </c>
      <c r="B294" s="49">
        <v>1408</v>
      </c>
      <c r="C294" s="49">
        <v>1408</v>
      </c>
      <c r="D294" s="49">
        <v>1408</v>
      </c>
      <c r="E294" s="49">
        <v>810</v>
      </c>
      <c r="F294" s="50">
        <f t="shared" si="23"/>
        <v>100</v>
      </c>
      <c r="G294" s="11">
        <v>0</v>
      </c>
      <c r="H294" s="50">
        <f t="shared" si="21"/>
        <v>100</v>
      </c>
      <c r="I294" s="50">
        <f t="shared" si="22"/>
        <v>73.8271604938272</v>
      </c>
    </row>
    <row r="295" s="43" customFormat="1" ht="17.1" customHeight="1" spans="1:9">
      <c r="A295" s="11" t="s">
        <v>340</v>
      </c>
      <c r="B295" s="49">
        <v>124</v>
      </c>
      <c r="C295" s="49">
        <v>124</v>
      </c>
      <c r="D295" s="49">
        <v>139</v>
      </c>
      <c r="E295" s="49">
        <v>121</v>
      </c>
      <c r="F295" s="50">
        <f t="shared" si="23"/>
        <v>112.096774193548</v>
      </c>
      <c r="G295" s="11">
        <v>129</v>
      </c>
      <c r="H295" s="50">
        <f t="shared" si="21"/>
        <v>112.096774193548</v>
      </c>
      <c r="I295" s="50">
        <f t="shared" si="22"/>
        <v>14.8760330578512</v>
      </c>
    </row>
    <row r="296" s="43" customFormat="1" ht="17.1" customHeight="1" spans="1:9">
      <c r="A296" s="11" t="s">
        <v>341</v>
      </c>
      <c r="B296" s="49">
        <v>124</v>
      </c>
      <c r="C296" s="49">
        <v>124</v>
      </c>
      <c r="D296" s="49">
        <v>139</v>
      </c>
      <c r="E296" s="49">
        <v>121</v>
      </c>
      <c r="F296" s="50">
        <f t="shared" si="23"/>
        <v>112.096774193548</v>
      </c>
      <c r="G296" s="11">
        <v>129</v>
      </c>
      <c r="H296" s="50">
        <f t="shared" si="21"/>
        <v>112.096774193548</v>
      </c>
      <c r="I296" s="50">
        <f t="shared" si="22"/>
        <v>14.8760330578512</v>
      </c>
    </row>
    <row r="297" s="43" customFormat="1" ht="17.1" customHeight="1" spans="1:9">
      <c r="A297" s="11" t="s">
        <v>342</v>
      </c>
      <c r="B297" s="49">
        <v>531</v>
      </c>
      <c r="C297" s="49">
        <v>531</v>
      </c>
      <c r="D297" s="49">
        <v>611</v>
      </c>
      <c r="E297" s="49">
        <v>350</v>
      </c>
      <c r="F297" s="50">
        <f t="shared" si="23"/>
        <v>115.065913370998</v>
      </c>
      <c r="G297" s="11">
        <v>1879</v>
      </c>
      <c r="H297" s="50">
        <f t="shared" si="21"/>
        <v>115.065913370998</v>
      </c>
      <c r="I297" s="50">
        <f t="shared" si="22"/>
        <v>74.5714285714286</v>
      </c>
    </row>
    <row r="298" s="43" customFormat="1" ht="17.1" customHeight="1" spans="1:9">
      <c r="A298" s="11" t="s">
        <v>343</v>
      </c>
      <c r="B298" s="49">
        <v>531</v>
      </c>
      <c r="C298" s="49">
        <v>531</v>
      </c>
      <c r="D298" s="49">
        <v>611</v>
      </c>
      <c r="E298" s="49">
        <v>350</v>
      </c>
      <c r="F298" s="50">
        <f t="shared" si="23"/>
        <v>115.065913370998</v>
      </c>
      <c r="G298" s="11">
        <v>1879</v>
      </c>
      <c r="H298" s="50">
        <f t="shared" si="21"/>
        <v>115.065913370998</v>
      </c>
      <c r="I298" s="50">
        <f t="shared" si="22"/>
        <v>74.5714285714286</v>
      </c>
    </row>
    <row r="299" s="43" customFormat="1" ht="17.1" customHeight="1" spans="1:9">
      <c r="A299" s="11" t="s">
        <v>344</v>
      </c>
      <c r="B299" s="49">
        <v>3623</v>
      </c>
      <c r="C299" s="49">
        <v>3623</v>
      </c>
      <c r="D299" s="49">
        <v>4680</v>
      </c>
      <c r="E299" s="49">
        <v>3016</v>
      </c>
      <c r="F299" s="50">
        <f t="shared" si="23"/>
        <v>129.174717085288</v>
      </c>
      <c r="G299" s="11">
        <v>3276</v>
      </c>
      <c r="H299" s="50">
        <f t="shared" si="21"/>
        <v>129.174717085288</v>
      </c>
      <c r="I299" s="50">
        <f t="shared" si="22"/>
        <v>55.1724137931034</v>
      </c>
    </row>
    <row r="300" s="43" customFormat="1" ht="17.1" customHeight="1" spans="1:9">
      <c r="A300" s="11" t="s">
        <v>345</v>
      </c>
      <c r="B300" s="49">
        <v>520</v>
      </c>
      <c r="C300" s="49">
        <v>520</v>
      </c>
      <c r="D300" s="49">
        <v>556</v>
      </c>
      <c r="E300" s="49">
        <v>503</v>
      </c>
      <c r="F300" s="50">
        <f t="shared" si="23"/>
        <v>106.923076923077</v>
      </c>
      <c r="G300" s="11">
        <v>434</v>
      </c>
      <c r="H300" s="50">
        <f t="shared" si="21"/>
        <v>106.923076923077</v>
      </c>
      <c r="I300" s="50">
        <f t="shared" si="22"/>
        <v>10.5367793240557</v>
      </c>
    </row>
    <row r="301" s="43" customFormat="1" ht="17.1" customHeight="1" spans="1:9">
      <c r="A301" s="11" t="s">
        <v>91</v>
      </c>
      <c r="B301" s="49">
        <v>500</v>
      </c>
      <c r="C301" s="49">
        <v>500</v>
      </c>
      <c r="D301" s="49">
        <v>536</v>
      </c>
      <c r="E301" s="49">
        <v>468</v>
      </c>
      <c r="F301" s="50">
        <f t="shared" si="23"/>
        <v>107.2</v>
      </c>
      <c r="G301" s="11">
        <v>429</v>
      </c>
      <c r="H301" s="50">
        <f t="shared" si="21"/>
        <v>107.2</v>
      </c>
      <c r="I301" s="50">
        <f t="shared" si="22"/>
        <v>14.5299145299145</v>
      </c>
    </row>
    <row r="302" s="43" customFormat="1" ht="17.1" customHeight="1" spans="1:9">
      <c r="A302" s="11" t="s">
        <v>346</v>
      </c>
      <c r="B302" s="49">
        <v>20</v>
      </c>
      <c r="C302" s="49">
        <v>20</v>
      </c>
      <c r="D302" s="49">
        <v>20</v>
      </c>
      <c r="E302" s="49">
        <v>20</v>
      </c>
      <c r="F302" s="50">
        <f t="shared" si="23"/>
        <v>100</v>
      </c>
      <c r="G302" s="11"/>
      <c r="H302" s="50">
        <f t="shared" si="21"/>
        <v>100</v>
      </c>
      <c r="I302" s="50">
        <f t="shared" si="22"/>
        <v>0</v>
      </c>
    </row>
    <row r="303" s="43" customFormat="1" ht="17.1" customHeight="1" spans="1:9">
      <c r="A303" s="11" t="s">
        <v>347</v>
      </c>
      <c r="B303" s="49">
        <v>216</v>
      </c>
      <c r="C303" s="49">
        <v>216</v>
      </c>
      <c r="D303" s="49">
        <v>206</v>
      </c>
      <c r="E303" s="49">
        <v>190</v>
      </c>
      <c r="F303" s="50">
        <f t="shared" si="23"/>
        <v>95.3703703703704</v>
      </c>
      <c r="G303" s="11">
        <v>142</v>
      </c>
      <c r="H303" s="50">
        <f t="shared" si="21"/>
        <v>95.3703703703704</v>
      </c>
      <c r="I303" s="50">
        <f t="shared" si="22"/>
        <v>8.42105263157895</v>
      </c>
    </row>
    <row r="304" s="43" customFormat="1" ht="17.1" customHeight="1" spans="1:9">
      <c r="A304" s="11" t="s">
        <v>348</v>
      </c>
      <c r="B304" s="49">
        <v>216</v>
      </c>
      <c r="C304" s="49">
        <v>216</v>
      </c>
      <c r="D304" s="49">
        <v>206</v>
      </c>
      <c r="E304" s="49">
        <v>190</v>
      </c>
      <c r="F304" s="50">
        <f t="shared" si="23"/>
        <v>95.3703703703704</v>
      </c>
      <c r="G304" s="11">
        <v>142</v>
      </c>
      <c r="H304" s="50">
        <f t="shared" si="21"/>
        <v>95.3703703703704</v>
      </c>
      <c r="I304" s="50">
        <f t="shared" si="22"/>
        <v>8.42105263157895</v>
      </c>
    </row>
    <row r="305" s="43" customFormat="1" ht="17.1" customHeight="1" spans="1:9">
      <c r="A305" s="11" t="s">
        <v>349</v>
      </c>
      <c r="B305" s="49">
        <v>1902</v>
      </c>
      <c r="C305" s="49">
        <v>1922</v>
      </c>
      <c r="D305" s="49">
        <v>2595</v>
      </c>
      <c r="E305" s="49">
        <v>81</v>
      </c>
      <c r="F305" s="50">
        <f t="shared" si="23"/>
        <v>135.015608740895</v>
      </c>
      <c r="G305" s="11">
        <v>1144</v>
      </c>
      <c r="H305" s="50">
        <f t="shared" si="21"/>
        <v>135.015608740895</v>
      </c>
      <c r="I305" s="50">
        <f t="shared" si="22"/>
        <v>3103.7037037037</v>
      </c>
    </row>
    <row r="306" s="43" customFormat="1" ht="17.1" customHeight="1" spans="1:9">
      <c r="A306" s="11" t="s">
        <v>350</v>
      </c>
      <c r="B306" s="49">
        <v>1847</v>
      </c>
      <c r="C306" s="49">
        <v>1847</v>
      </c>
      <c r="D306" s="49">
        <v>2540</v>
      </c>
      <c r="E306" s="49"/>
      <c r="F306" s="50">
        <f t="shared" si="23"/>
        <v>137.520303194369</v>
      </c>
      <c r="G306" s="11">
        <v>726</v>
      </c>
      <c r="H306" s="50">
        <f t="shared" si="21"/>
        <v>137.520303194369</v>
      </c>
      <c r="I306" s="50"/>
    </row>
    <row r="307" s="43" customFormat="1" ht="17.1" customHeight="1" spans="1:9">
      <c r="A307" s="11" t="s">
        <v>351</v>
      </c>
      <c r="B307" s="49">
        <v>55</v>
      </c>
      <c r="C307" s="49">
        <v>75</v>
      </c>
      <c r="D307" s="49">
        <v>55</v>
      </c>
      <c r="E307" s="49">
        <v>81</v>
      </c>
      <c r="F307" s="50">
        <f t="shared" si="23"/>
        <v>73.3333333333333</v>
      </c>
      <c r="G307" s="11">
        <v>10</v>
      </c>
      <c r="H307" s="50">
        <f t="shared" si="21"/>
        <v>73.3333333333333</v>
      </c>
      <c r="I307" s="50">
        <f t="shared" si="22"/>
        <v>-32.0987654320988</v>
      </c>
    </row>
    <row r="308" s="43" customFormat="1" ht="17.1" customHeight="1" spans="1:9">
      <c r="A308" s="11" t="s">
        <v>352</v>
      </c>
      <c r="B308" s="49">
        <v>617</v>
      </c>
      <c r="C308" s="49">
        <v>617</v>
      </c>
      <c r="D308" s="49">
        <v>617</v>
      </c>
      <c r="E308" s="49">
        <v>1517</v>
      </c>
      <c r="F308" s="50">
        <f t="shared" si="23"/>
        <v>100</v>
      </c>
      <c r="G308" s="11">
        <v>449</v>
      </c>
      <c r="H308" s="50">
        <f t="shared" si="21"/>
        <v>100</v>
      </c>
      <c r="I308" s="50">
        <f t="shared" si="22"/>
        <v>-59.3276203032301</v>
      </c>
    </row>
    <row r="309" s="43" customFormat="1" ht="17.1" customHeight="1" spans="1:9">
      <c r="A309" s="11" t="s">
        <v>353</v>
      </c>
      <c r="B309" s="49">
        <v>17</v>
      </c>
      <c r="C309" s="49">
        <v>17</v>
      </c>
      <c r="D309" s="49">
        <v>17</v>
      </c>
      <c r="E309" s="49">
        <v>17</v>
      </c>
      <c r="F309" s="50">
        <f t="shared" si="23"/>
        <v>100</v>
      </c>
      <c r="G309" s="11">
        <v>299</v>
      </c>
      <c r="H309" s="50">
        <f t="shared" si="21"/>
        <v>100</v>
      </c>
      <c r="I309" s="50">
        <f t="shared" si="22"/>
        <v>0</v>
      </c>
    </row>
    <row r="310" s="43" customFormat="1" ht="17.1" customHeight="1" spans="1:9">
      <c r="A310" s="11" t="s">
        <v>354</v>
      </c>
      <c r="B310" s="49">
        <v>600</v>
      </c>
      <c r="C310" s="49">
        <v>600</v>
      </c>
      <c r="D310" s="49">
        <v>600</v>
      </c>
      <c r="E310" s="49">
        <v>1500</v>
      </c>
      <c r="F310" s="50">
        <f t="shared" si="23"/>
        <v>100</v>
      </c>
      <c r="G310" s="11">
        <v>150</v>
      </c>
      <c r="H310" s="50">
        <f t="shared" si="21"/>
        <v>100</v>
      </c>
      <c r="I310" s="50">
        <f t="shared" si="22"/>
        <v>-60</v>
      </c>
    </row>
    <row r="311" s="43" customFormat="1" ht="17.1" customHeight="1" spans="1:9">
      <c r="A311" s="11" t="s">
        <v>355</v>
      </c>
      <c r="B311" s="49">
        <v>97</v>
      </c>
      <c r="C311" s="49">
        <v>97</v>
      </c>
      <c r="D311" s="49">
        <v>98</v>
      </c>
      <c r="E311" s="49">
        <v>94</v>
      </c>
      <c r="F311" s="50">
        <f t="shared" si="23"/>
        <v>101.030927835052</v>
      </c>
      <c r="G311" s="11">
        <v>0</v>
      </c>
      <c r="H311" s="50">
        <f t="shared" si="21"/>
        <v>101.030927835052</v>
      </c>
      <c r="I311" s="50">
        <f t="shared" si="22"/>
        <v>4.25531914893617</v>
      </c>
    </row>
    <row r="312" s="43" customFormat="1" ht="17.1" customHeight="1" spans="1:9">
      <c r="A312" s="11" t="s">
        <v>356</v>
      </c>
      <c r="B312" s="49">
        <v>97</v>
      </c>
      <c r="C312" s="49">
        <v>97</v>
      </c>
      <c r="D312" s="49"/>
      <c r="E312" s="49"/>
      <c r="F312" s="50"/>
      <c r="G312" s="11"/>
      <c r="H312" s="50">
        <f t="shared" si="21"/>
        <v>0</v>
      </c>
      <c r="I312" s="50"/>
    </row>
    <row r="313" s="43" customFormat="1" ht="17.1" customHeight="1" spans="1:9">
      <c r="A313" s="11" t="s">
        <v>357</v>
      </c>
      <c r="B313" s="49">
        <v>20</v>
      </c>
      <c r="C313" s="49">
        <v>0</v>
      </c>
      <c r="D313" s="49">
        <v>20</v>
      </c>
      <c r="E313" s="49">
        <v>46</v>
      </c>
      <c r="F313" s="50" t="e">
        <f>D313/C313*100</f>
        <v>#DIV/0!</v>
      </c>
      <c r="G313" s="11"/>
      <c r="H313" s="50"/>
      <c r="I313" s="50">
        <f t="shared" si="22"/>
        <v>-56.5217391304348</v>
      </c>
    </row>
    <row r="314" s="43" customFormat="1" ht="17.1" customHeight="1" spans="1:9">
      <c r="A314" s="11" t="s">
        <v>358</v>
      </c>
      <c r="B314" s="49">
        <v>20</v>
      </c>
      <c r="C314" s="49">
        <v>0</v>
      </c>
      <c r="D314" s="49">
        <v>20</v>
      </c>
      <c r="E314" s="49">
        <v>30</v>
      </c>
      <c r="F314" s="50" t="e">
        <f t="shared" ref="F314:F341" si="24">D314/C314*100</f>
        <v>#DIV/0!</v>
      </c>
      <c r="G314" s="11"/>
      <c r="H314" s="50"/>
      <c r="I314" s="50">
        <f t="shared" si="22"/>
        <v>-33.3333333333333</v>
      </c>
    </row>
    <row r="315" s="43" customFormat="1" ht="17.1" customHeight="1" spans="1:9">
      <c r="A315" s="11" t="s">
        <v>359</v>
      </c>
      <c r="B315" s="49"/>
      <c r="C315" s="49"/>
      <c r="D315" s="49">
        <v>230</v>
      </c>
      <c r="E315" s="49">
        <v>450</v>
      </c>
      <c r="F315" s="50" t="e">
        <f t="shared" si="24"/>
        <v>#DIV/0!</v>
      </c>
      <c r="G315" s="11">
        <v>515</v>
      </c>
      <c r="H315" s="50"/>
      <c r="I315" s="50">
        <f t="shared" si="22"/>
        <v>-48.8888888888889</v>
      </c>
    </row>
    <row r="316" s="43" customFormat="1" ht="17.1" customHeight="1" spans="1:9">
      <c r="A316" s="11" t="s">
        <v>360</v>
      </c>
      <c r="B316" s="49"/>
      <c r="C316" s="49"/>
      <c r="D316" s="49">
        <v>230</v>
      </c>
      <c r="E316" s="49">
        <v>450</v>
      </c>
      <c r="F316" s="50" t="e">
        <f t="shared" si="24"/>
        <v>#DIV/0!</v>
      </c>
      <c r="G316" s="11">
        <v>515</v>
      </c>
      <c r="H316" s="50"/>
      <c r="I316" s="50">
        <f t="shared" si="22"/>
        <v>-48.8888888888889</v>
      </c>
    </row>
    <row r="317" s="43" customFormat="1" ht="17.1" customHeight="1" spans="1:9">
      <c r="A317" s="11" t="s">
        <v>361</v>
      </c>
      <c r="B317" s="49">
        <v>251</v>
      </c>
      <c r="C317" s="49">
        <v>251</v>
      </c>
      <c r="D317" s="49">
        <v>358</v>
      </c>
      <c r="E317" s="49">
        <v>135</v>
      </c>
      <c r="F317" s="50">
        <f t="shared" si="24"/>
        <v>142.629482071713</v>
      </c>
      <c r="G317" s="11">
        <v>592</v>
      </c>
      <c r="H317" s="50">
        <f t="shared" si="21"/>
        <v>142.629482071713</v>
      </c>
      <c r="I317" s="50">
        <f t="shared" si="22"/>
        <v>165.185185185185</v>
      </c>
    </row>
    <row r="318" s="43" customFormat="1" ht="17.1" customHeight="1" spans="1:9">
      <c r="A318" s="11" t="s">
        <v>362</v>
      </c>
      <c r="B318" s="49">
        <v>251</v>
      </c>
      <c r="C318" s="49">
        <v>251</v>
      </c>
      <c r="D318" s="49">
        <v>358</v>
      </c>
      <c r="E318" s="49">
        <v>135</v>
      </c>
      <c r="F318" s="50">
        <f t="shared" si="24"/>
        <v>142.629482071713</v>
      </c>
      <c r="G318" s="11">
        <v>592</v>
      </c>
      <c r="H318" s="50">
        <f t="shared" si="21"/>
        <v>142.629482071713</v>
      </c>
      <c r="I318" s="50">
        <f t="shared" si="22"/>
        <v>165.185185185185</v>
      </c>
    </row>
    <row r="319" s="43" customFormat="1" ht="17.1" customHeight="1" spans="1:9">
      <c r="A319" s="11" t="s">
        <v>363</v>
      </c>
      <c r="B319" s="49">
        <v>16854</v>
      </c>
      <c r="C319" s="49">
        <v>56565</v>
      </c>
      <c r="D319" s="49">
        <v>52342</v>
      </c>
      <c r="E319" s="49">
        <v>52143</v>
      </c>
      <c r="F319" s="50">
        <f t="shared" si="24"/>
        <v>92.534252629718</v>
      </c>
      <c r="G319" s="11">
        <v>67099</v>
      </c>
      <c r="H319" s="50">
        <f t="shared" si="21"/>
        <v>92.534252629718</v>
      </c>
      <c r="I319" s="50">
        <f t="shared" si="22"/>
        <v>0.381642790019753</v>
      </c>
    </row>
    <row r="320" s="43" customFormat="1" ht="17.1" customHeight="1" spans="1:9">
      <c r="A320" s="11" t="s">
        <v>364</v>
      </c>
      <c r="B320" s="49">
        <v>3267</v>
      </c>
      <c r="C320" s="49">
        <v>3312</v>
      </c>
      <c r="D320" s="49">
        <v>3300</v>
      </c>
      <c r="E320" s="49">
        <v>2144</v>
      </c>
      <c r="F320" s="50">
        <f t="shared" si="24"/>
        <v>99.6376811594203</v>
      </c>
      <c r="G320" s="11">
        <v>1737</v>
      </c>
      <c r="H320" s="50">
        <f t="shared" si="21"/>
        <v>99.6376811594203</v>
      </c>
      <c r="I320" s="50">
        <f t="shared" si="22"/>
        <v>53.9179104477612</v>
      </c>
    </row>
    <row r="321" s="43" customFormat="1" ht="17.1" customHeight="1" spans="1:9">
      <c r="A321" s="11" t="s">
        <v>91</v>
      </c>
      <c r="B321" s="49">
        <v>2616</v>
      </c>
      <c r="C321" s="49">
        <v>2616</v>
      </c>
      <c r="D321" s="49">
        <v>2702</v>
      </c>
      <c r="E321" s="49">
        <v>1416</v>
      </c>
      <c r="F321" s="50">
        <f t="shared" si="24"/>
        <v>103.2874617737</v>
      </c>
      <c r="G321" s="11">
        <v>1193</v>
      </c>
      <c r="H321" s="50">
        <f t="shared" si="21"/>
        <v>103.2874617737</v>
      </c>
      <c r="I321" s="50">
        <f t="shared" si="22"/>
        <v>90.819209039548</v>
      </c>
    </row>
    <row r="322" s="43" customFormat="1" ht="17.1" customHeight="1" spans="1:9">
      <c r="A322" s="11" t="s">
        <v>365</v>
      </c>
      <c r="B322" s="49">
        <v>397</v>
      </c>
      <c r="C322" s="49">
        <v>442</v>
      </c>
      <c r="D322" s="49">
        <v>443</v>
      </c>
      <c r="E322" s="49">
        <v>530</v>
      </c>
      <c r="F322" s="50">
        <f t="shared" si="24"/>
        <v>100.226244343891</v>
      </c>
      <c r="G322" s="11">
        <v>341</v>
      </c>
      <c r="H322" s="50">
        <f t="shared" si="21"/>
        <v>100.226244343891</v>
      </c>
      <c r="I322" s="50">
        <f t="shared" si="22"/>
        <v>-16.4150943396226</v>
      </c>
    </row>
    <row r="323" s="43" customFormat="1" ht="17.1" customHeight="1" spans="1:9">
      <c r="A323" s="11" t="s">
        <v>366</v>
      </c>
      <c r="B323" s="49">
        <v>199</v>
      </c>
      <c r="C323" s="49">
        <v>199</v>
      </c>
      <c r="D323" s="49">
        <v>100</v>
      </c>
      <c r="E323" s="49">
        <v>158</v>
      </c>
      <c r="F323" s="50">
        <f t="shared" si="24"/>
        <v>50.251256281407</v>
      </c>
      <c r="G323" s="11">
        <v>113</v>
      </c>
      <c r="H323" s="50">
        <f t="shared" si="21"/>
        <v>50.251256281407</v>
      </c>
      <c r="I323" s="50">
        <f t="shared" si="22"/>
        <v>-36.7088607594937</v>
      </c>
    </row>
    <row r="324" s="43" customFormat="1" ht="17.1" customHeight="1" spans="1:9">
      <c r="A324" s="11" t="s">
        <v>367</v>
      </c>
      <c r="B324" s="49">
        <v>55</v>
      </c>
      <c r="C324" s="49">
        <v>55</v>
      </c>
      <c r="D324" s="49">
        <v>55</v>
      </c>
      <c r="E324" s="49">
        <v>40</v>
      </c>
      <c r="F324" s="50">
        <f t="shared" si="24"/>
        <v>100</v>
      </c>
      <c r="G324" s="11">
        <v>90</v>
      </c>
      <c r="H324" s="50">
        <f t="shared" si="21"/>
        <v>100</v>
      </c>
      <c r="I324" s="50">
        <f t="shared" si="22"/>
        <v>37.5</v>
      </c>
    </row>
    <row r="325" s="43" customFormat="1" ht="17.1" customHeight="1" spans="1:9">
      <c r="A325" s="11" t="s">
        <v>368</v>
      </c>
      <c r="B325" s="49">
        <v>459</v>
      </c>
      <c r="C325" s="49">
        <v>459</v>
      </c>
      <c r="D325" s="49">
        <v>480</v>
      </c>
      <c r="E325" s="49">
        <v>1767</v>
      </c>
      <c r="F325" s="50">
        <f t="shared" si="24"/>
        <v>104.575163398693</v>
      </c>
      <c r="G325" s="11">
        <v>1258</v>
      </c>
      <c r="H325" s="50">
        <f t="shared" ref="H325:H388" si="25">D325/C325*100</f>
        <v>104.575163398693</v>
      </c>
      <c r="I325" s="50">
        <f t="shared" ref="I325:I388" si="26">(D325-E325)/E325*100</f>
        <v>-72.8353140916808</v>
      </c>
    </row>
    <row r="326" s="43" customFormat="1" ht="17.1" customHeight="1" spans="1:9">
      <c r="A326" s="11" t="s">
        <v>369</v>
      </c>
      <c r="B326" s="49">
        <v>459</v>
      </c>
      <c r="C326" s="49">
        <v>459</v>
      </c>
      <c r="D326" s="49">
        <v>480</v>
      </c>
      <c r="E326" s="49">
        <v>1767</v>
      </c>
      <c r="F326" s="50">
        <f t="shared" si="24"/>
        <v>104.575163398693</v>
      </c>
      <c r="G326" s="11">
        <v>1258</v>
      </c>
      <c r="H326" s="50">
        <f t="shared" si="25"/>
        <v>104.575163398693</v>
      </c>
      <c r="I326" s="50">
        <f t="shared" si="26"/>
        <v>-72.8353140916808</v>
      </c>
    </row>
    <row r="327" s="43" customFormat="1" ht="17.1" customHeight="1" spans="1:9">
      <c r="A327" s="11" t="s">
        <v>370</v>
      </c>
      <c r="B327" s="49">
        <v>1607</v>
      </c>
      <c r="C327" s="49">
        <v>1607</v>
      </c>
      <c r="D327" s="49">
        <v>1099</v>
      </c>
      <c r="E327" s="49">
        <v>18643</v>
      </c>
      <c r="F327" s="50">
        <f t="shared" si="24"/>
        <v>68.3883011823273</v>
      </c>
      <c r="G327" s="11">
        <v>13773</v>
      </c>
      <c r="H327" s="50">
        <f t="shared" si="25"/>
        <v>68.3883011823273</v>
      </c>
      <c r="I327" s="50">
        <f t="shared" si="26"/>
        <v>-94.1050260151263</v>
      </c>
    </row>
    <row r="328" s="43" customFormat="1" ht="17.1" customHeight="1" spans="1:9">
      <c r="A328" s="11" t="s">
        <v>371</v>
      </c>
      <c r="B328" s="49">
        <v>1255</v>
      </c>
      <c r="C328" s="49">
        <v>1255</v>
      </c>
      <c r="D328" s="49">
        <v>300</v>
      </c>
      <c r="E328" s="49">
        <v>1705</v>
      </c>
      <c r="F328" s="50">
        <f t="shared" si="24"/>
        <v>23.9043824701195</v>
      </c>
      <c r="G328" s="11">
        <v>580</v>
      </c>
      <c r="H328" s="50">
        <f t="shared" si="25"/>
        <v>23.9043824701195</v>
      </c>
      <c r="I328" s="50">
        <f t="shared" si="26"/>
        <v>-82.4046920821114</v>
      </c>
    </row>
    <row r="329" s="43" customFormat="1" ht="17.1" customHeight="1" spans="1:9">
      <c r="A329" s="11" t="s">
        <v>372</v>
      </c>
      <c r="B329" s="49">
        <v>352</v>
      </c>
      <c r="C329" s="49">
        <v>352</v>
      </c>
      <c r="D329" s="49">
        <v>799</v>
      </c>
      <c r="E329" s="49">
        <v>16938</v>
      </c>
      <c r="F329" s="50">
        <f t="shared" si="24"/>
        <v>226.988636363636</v>
      </c>
      <c r="G329" s="11">
        <v>13193</v>
      </c>
      <c r="H329" s="50">
        <f t="shared" si="25"/>
        <v>226.988636363636</v>
      </c>
      <c r="I329" s="50">
        <f t="shared" si="26"/>
        <v>-95.2827960798205</v>
      </c>
    </row>
    <row r="330" s="43" customFormat="1" ht="17.1" customHeight="1" spans="1:9">
      <c r="A330" s="11" t="s">
        <v>373</v>
      </c>
      <c r="B330" s="49">
        <v>3586</v>
      </c>
      <c r="C330" s="49">
        <v>3586</v>
      </c>
      <c r="D330" s="49">
        <v>3619</v>
      </c>
      <c r="E330" s="49">
        <v>2539</v>
      </c>
      <c r="F330" s="50">
        <f t="shared" si="24"/>
        <v>100.920245398773</v>
      </c>
      <c r="G330" s="11">
        <v>762</v>
      </c>
      <c r="H330" s="50">
        <f t="shared" si="25"/>
        <v>100.920245398773</v>
      </c>
      <c r="I330" s="50">
        <f t="shared" si="26"/>
        <v>42.5364316660102</v>
      </c>
    </row>
    <row r="331" s="43" customFormat="1" ht="17.1" customHeight="1" spans="1:9">
      <c r="A331" s="11" t="s">
        <v>374</v>
      </c>
      <c r="B331" s="49">
        <v>3586</v>
      </c>
      <c r="C331" s="49">
        <v>3586</v>
      </c>
      <c r="D331" s="49">
        <v>3619</v>
      </c>
      <c r="E331" s="49">
        <v>2539</v>
      </c>
      <c r="F331" s="50">
        <f t="shared" si="24"/>
        <v>100.920245398773</v>
      </c>
      <c r="G331" s="11">
        <v>762</v>
      </c>
      <c r="H331" s="50">
        <f t="shared" si="25"/>
        <v>100.920245398773</v>
      </c>
      <c r="I331" s="50">
        <f t="shared" si="26"/>
        <v>42.5364316660102</v>
      </c>
    </row>
    <row r="332" s="43" customFormat="1" ht="17.1" customHeight="1" spans="1:9">
      <c r="A332" s="11" t="s">
        <v>375</v>
      </c>
      <c r="B332" s="49">
        <v>7935</v>
      </c>
      <c r="C332" s="49">
        <v>47601</v>
      </c>
      <c r="D332" s="49">
        <v>43844</v>
      </c>
      <c r="E332" s="49">
        <v>27050</v>
      </c>
      <c r="F332" s="50">
        <f t="shared" si="24"/>
        <v>92.1073086699859</v>
      </c>
      <c r="G332" s="11">
        <v>49569</v>
      </c>
      <c r="H332" s="50">
        <f t="shared" si="25"/>
        <v>92.1073086699859</v>
      </c>
      <c r="I332" s="50">
        <f t="shared" si="26"/>
        <v>62.0850277264325</v>
      </c>
    </row>
    <row r="333" s="43" customFormat="1" ht="17.1" customHeight="1" spans="1:9">
      <c r="A333" s="11" t="s">
        <v>376</v>
      </c>
      <c r="B333" s="49">
        <v>7935</v>
      </c>
      <c r="C333" s="49">
        <v>47601</v>
      </c>
      <c r="D333" s="49">
        <v>43844</v>
      </c>
      <c r="E333" s="49">
        <v>27050</v>
      </c>
      <c r="F333" s="50">
        <f t="shared" si="24"/>
        <v>92.1073086699859</v>
      </c>
      <c r="G333" s="11">
        <v>49569</v>
      </c>
      <c r="H333" s="50">
        <f t="shared" si="25"/>
        <v>92.1073086699859</v>
      </c>
      <c r="I333" s="50">
        <f t="shared" si="26"/>
        <v>62.0850277264325</v>
      </c>
    </row>
    <row r="334" s="43" customFormat="1" ht="17.1" customHeight="1" spans="1:9">
      <c r="A334" s="11" t="s">
        <v>377</v>
      </c>
      <c r="B334" s="49">
        <v>72356</v>
      </c>
      <c r="C334" s="49">
        <v>71353</v>
      </c>
      <c r="D334" s="49">
        <v>66530</v>
      </c>
      <c r="E334" s="49">
        <v>62908</v>
      </c>
      <c r="F334" s="50">
        <f t="shared" si="24"/>
        <v>93.2406486062254</v>
      </c>
      <c r="G334" s="11">
        <v>53952</v>
      </c>
      <c r="H334" s="50">
        <f t="shared" si="25"/>
        <v>93.2406486062254</v>
      </c>
      <c r="I334" s="50">
        <f t="shared" si="26"/>
        <v>5.75761429388949</v>
      </c>
    </row>
    <row r="335" s="43" customFormat="1" ht="17.1" customHeight="1" spans="1:9">
      <c r="A335" s="11" t="s">
        <v>378</v>
      </c>
      <c r="B335" s="49">
        <v>10997</v>
      </c>
      <c r="C335" s="49">
        <v>9989</v>
      </c>
      <c r="D335" s="49">
        <v>10426</v>
      </c>
      <c r="E335" s="49">
        <v>8213</v>
      </c>
      <c r="F335" s="50">
        <f t="shared" si="24"/>
        <v>104.374812293523</v>
      </c>
      <c r="G335" s="11">
        <v>14890</v>
      </c>
      <c r="H335" s="50">
        <f t="shared" si="25"/>
        <v>104.374812293523</v>
      </c>
      <c r="I335" s="50">
        <f t="shared" si="26"/>
        <v>26.9450870571046</v>
      </c>
    </row>
    <row r="336" s="43" customFormat="1" ht="17.1" customHeight="1" spans="1:9">
      <c r="A336" s="11" t="s">
        <v>91</v>
      </c>
      <c r="B336" s="49">
        <v>1268</v>
      </c>
      <c r="C336" s="49">
        <v>1268</v>
      </c>
      <c r="D336" s="49">
        <v>1244</v>
      </c>
      <c r="E336" s="49">
        <v>968</v>
      </c>
      <c r="F336" s="50">
        <f t="shared" si="24"/>
        <v>98.1072555205047</v>
      </c>
      <c r="G336" s="11">
        <v>1023</v>
      </c>
      <c r="H336" s="50">
        <f t="shared" si="25"/>
        <v>98.1072555205047</v>
      </c>
      <c r="I336" s="50">
        <f t="shared" si="26"/>
        <v>28.5123966942149</v>
      </c>
    </row>
    <row r="337" s="43" customFormat="1" ht="17.1" customHeight="1" spans="1:9">
      <c r="A337" s="11" t="s">
        <v>109</v>
      </c>
      <c r="B337" s="49">
        <v>3408</v>
      </c>
      <c r="C337" s="49">
        <v>3408</v>
      </c>
      <c r="D337" s="49">
        <v>3514</v>
      </c>
      <c r="E337" s="49">
        <v>3081</v>
      </c>
      <c r="F337" s="50">
        <f t="shared" si="24"/>
        <v>103.110328638498</v>
      </c>
      <c r="G337" s="11">
        <v>2902</v>
      </c>
      <c r="H337" s="50">
        <f t="shared" si="25"/>
        <v>103.110328638498</v>
      </c>
      <c r="I337" s="50">
        <f t="shared" si="26"/>
        <v>14.0538786108406</v>
      </c>
    </row>
    <row r="338" s="43" customFormat="1" ht="17.1" customHeight="1" spans="1:9">
      <c r="A338" s="11" t="s">
        <v>379</v>
      </c>
      <c r="B338" s="49">
        <v>180</v>
      </c>
      <c r="C338" s="49">
        <v>180</v>
      </c>
      <c r="D338" s="49">
        <v>180</v>
      </c>
      <c r="E338" s="49">
        <v>155</v>
      </c>
      <c r="F338" s="50">
        <f t="shared" si="24"/>
        <v>100</v>
      </c>
      <c r="G338" s="11">
        <v>325</v>
      </c>
      <c r="H338" s="50">
        <f t="shared" si="25"/>
        <v>100</v>
      </c>
      <c r="I338" s="50">
        <f t="shared" si="26"/>
        <v>16.1290322580645</v>
      </c>
    </row>
    <row r="339" s="43" customFormat="1" ht="17.1" customHeight="1" spans="1:9">
      <c r="A339" s="11" t="s">
        <v>380</v>
      </c>
      <c r="B339" s="49">
        <v>57</v>
      </c>
      <c r="C339" s="49">
        <v>57</v>
      </c>
      <c r="D339" s="49">
        <v>58</v>
      </c>
      <c r="E339" s="49">
        <v>45</v>
      </c>
      <c r="F339" s="50">
        <f t="shared" si="24"/>
        <v>101.754385964912</v>
      </c>
      <c r="G339" s="11">
        <v>66</v>
      </c>
      <c r="H339" s="50">
        <f t="shared" si="25"/>
        <v>101.754385964912</v>
      </c>
      <c r="I339" s="50">
        <f t="shared" si="26"/>
        <v>28.8888888888889</v>
      </c>
    </row>
    <row r="340" s="43" customFormat="1" ht="17.1" customHeight="1" spans="1:9">
      <c r="A340" s="11" t="s">
        <v>381</v>
      </c>
      <c r="B340" s="49">
        <v>13</v>
      </c>
      <c r="C340" s="49">
        <v>13</v>
      </c>
      <c r="D340" s="49">
        <v>13</v>
      </c>
      <c r="E340" s="49">
        <v>2</v>
      </c>
      <c r="F340" s="50">
        <f t="shared" si="24"/>
        <v>100</v>
      </c>
      <c r="G340" s="11">
        <v>13</v>
      </c>
      <c r="H340" s="50">
        <f t="shared" si="25"/>
        <v>100</v>
      </c>
      <c r="I340" s="50">
        <f t="shared" si="26"/>
        <v>550</v>
      </c>
    </row>
    <row r="341" s="43" customFormat="1" ht="17.1" customHeight="1" spans="1:9">
      <c r="A341" s="11" t="s">
        <v>382</v>
      </c>
      <c r="B341" s="49">
        <v>48</v>
      </c>
      <c r="C341" s="49">
        <v>48</v>
      </c>
      <c r="D341" s="49">
        <v>48</v>
      </c>
      <c r="E341" s="49">
        <v>34</v>
      </c>
      <c r="F341" s="50">
        <f t="shared" si="24"/>
        <v>100</v>
      </c>
      <c r="G341" s="11">
        <v>48</v>
      </c>
      <c r="H341" s="50">
        <f t="shared" si="25"/>
        <v>100</v>
      </c>
      <c r="I341" s="50">
        <f t="shared" si="26"/>
        <v>41.1764705882353</v>
      </c>
    </row>
    <row r="342" s="43" customFormat="1" ht="17.1" customHeight="1" spans="1:9">
      <c r="A342" s="11" t="s">
        <v>383</v>
      </c>
      <c r="B342" s="49">
        <v>2</v>
      </c>
      <c r="C342" s="49">
        <v>2</v>
      </c>
      <c r="D342" s="49"/>
      <c r="E342" s="49"/>
      <c r="F342" s="50"/>
      <c r="G342" s="11"/>
      <c r="H342" s="50">
        <f t="shared" si="25"/>
        <v>0</v>
      </c>
      <c r="I342" s="50"/>
    </row>
    <row r="343" s="43" customFormat="1" ht="17.1" customHeight="1" spans="1:9">
      <c r="A343" s="11" t="s">
        <v>384</v>
      </c>
      <c r="B343" s="49">
        <v>7</v>
      </c>
      <c r="C343" s="49">
        <v>7</v>
      </c>
      <c r="D343" s="49">
        <v>7</v>
      </c>
      <c r="E343" s="49">
        <v>20</v>
      </c>
      <c r="F343" s="50">
        <f t="shared" ref="F343:F383" si="27">D343/C343*100</f>
        <v>100</v>
      </c>
      <c r="G343" s="11">
        <v>40</v>
      </c>
      <c r="H343" s="50">
        <f t="shared" si="25"/>
        <v>100</v>
      </c>
      <c r="I343" s="50">
        <f t="shared" si="26"/>
        <v>-65</v>
      </c>
    </row>
    <row r="344" s="43" customFormat="1" ht="17.1" customHeight="1" spans="1:9">
      <c r="A344" s="11" t="s">
        <v>385</v>
      </c>
      <c r="B344" s="49">
        <v>70</v>
      </c>
      <c r="C344" s="49">
        <v>70</v>
      </c>
      <c r="D344" s="49">
        <v>50</v>
      </c>
      <c r="E344" s="49">
        <v>20</v>
      </c>
      <c r="F344" s="50">
        <f t="shared" si="27"/>
        <v>71.4285714285714</v>
      </c>
      <c r="G344" s="11"/>
      <c r="H344" s="50">
        <f t="shared" si="25"/>
        <v>71.4285714285714</v>
      </c>
      <c r="I344" s="50">
        <f t="shared" si="26"/>
        <v>150</v>
      </c>
    </row>
    <row r="345" s="43" customFormat="1" ht="17.1" customHeight="1" spans="1:9">
      <c r="A345" s="11" t="s">
        <v>386</v>
      </c>
      <c r="B345" s="49">
        <v>300</v>
      </c>
      <c r="C345" s="49">
        <v>300</v>
      </c>
      <c r="D345" s="49">
        <v>200</v>
      </c>
      <c r="E345" s="49">
        <v>300</v>
      </c>
      <c r="F345" s="50">
        <f t="shared" si="27"/>
        <v>66.6666666666667</v>
      </c>
      <c r="G345" s="11">
        <v>183</v>
      </c>
      <c r="H345" s="50">
        <f t="shared" si="25"/>
        <v>66.6666666666667</v>
      </c>
      <c r="I345" s="50">
        <f t="shared" si="26"/>
        <v>-33.3333333333333</v>
      </c>
    </row>
    <row r="346" s="43" customFormat="1" ht="17.1" customHeight="1" spans="1:9">
      <c r="A346" s="11" t="s">
        <v>387</v>
      </c>
      <c r="B346" s="49"/>
      <c r="C346" s="49"/>
      <c r="D346" s="49"/>
      <c r="E346" s="49">
        <v>173</v>
      </c>
      <c r="F346" s="50" t="e">
        <f t="shared" si="27"/>
        <v>#DIV/0!</v>
      </c>
      <c r="G346" s="11">
        <v>72</v>
      </c>
      <c r="H346" s="50"/>
      <c r="I346" s="50">
        <f t="shared" si="26"/>
        <v>-100</v>
      </c>
    </row>
    <row r="347" s="43" customFormat="1" ht="17.1" customHeight="1" spans="1:9">
      <c r="A347" s="11" t="s">
        <v>388</v>
      </c>
      <c r="B347" s="49">
        <v>215</v>
      </c>
      <c r="C347" s="49">
        <v>215</v>
      </c>
      <c r="D347" s="49">
        <v>430</v>
      </c>
      <c r="E347" s="49">
        <v>222</v>
      </c>
      <c r="F347" s="50">
        <f t="shared" si="27"/>
        <v>200</v>
      </c>
      <c r="G347" s="11">
        <v>50</v>
      </c>
      <c r="H347" s="50">
        <f t="shared" si="25"/>
        <v>200</v>
      </c>
      <c r="I347" s="50">
        <f t="shared" si="26"/>
        <v>93.6936936936937</v>
      </c>
    </row>
    <row r="348" s="43" customFormat="1" ht="17.1" customHeight="1" spans="1:9">
      <c r="A348" s="11" t="s">
        <v>389</v>
      </c>
      <c r="B348" s="49">
        <v>36</v>
      </c>
      <c r="C348" s="49">
        <v>36</v>
      </c>
      <c r="D348" s="49">
        <v>36</v>
      </c>
      <c r="E348" s="49">
        <v>35</v>
      </c>
      <c r="F348" s="50">
        <f t="shared" si="27"/>
        <v>100</v>
      </c>
      <c r="G348" s="11">
        <v>81</v>
      </c>
      <c r="H348" s="50">
        <f t="shared" si="25"/>
        <v>100</v>
      </c>
      <c r="I348" s="50">
        <f t="shared" si="26"/>
        <v>2.85714285714286</v>
      </c>
    </row>
    <row r="349" s="43" customFormat="1" ht="17.1" customHeight="1" spans="1:9">
      <c r="A349" s="11" t="s">
        <v>390</v>
      </c>
      <c r="B349" s="49">
        <v>195</v>
      </c>
      <c r="C349" s="49">
        <v>195</v>
      </c>
      <c r="D349" s="49">
        <v>149</v>
      </c>
      <c r="E349" s="49">
        <v>196</v>
      </c>
      <c r="F349" s="50">
        <f t="shared" si="27"/>
        <v>76.4102564102564</v>
      </c>
      <c r="G349" s="11">
        <v>490</v>
      </c>
      <c r="H349" s="50">
        <f t="shared" si="25"/>
        <v>76.4102564102564</v>
      </c>
      <c r="I349" s="50">
        <f t="shared" si="26"/>
        <v>-23.9795918367347</v>
      </c>
    </row>
    <row r="350" s="43" customFormat="1" ht="17.1" customHeight="1" spans="1:9">
      <c r="A350" s="11" t="s">
        <v>391</v>
      </c>
      <c r="B350" s="49">
        <v>5198</v>
      </c>
      <c r="C350" s="49">
        <v>4190</v>
      </c>
      <c r="D350" s="49">
        <v>4497</v>
      </c>
      <c r="E350" s="49">
        <v>2962</v>
      </c>
      <c r="F350" s="50">
        <f t="shared" si="27"/>
        <v>107.326968973747</v>
      </c>
      <c r="G350" s="11">
        <v>9597</v>
      </c>
      <c r="H350" s="50">
        <f t="shared" si="25"/>
        <v>107.326968973747</v>
      </c>
      <c r="I350" s="50">
        <f t="shared" si="26"/>
        <v>51.8230925050642</v>
      </c>
    </row>
    <row r="351" s="43" customFormat="1" ht="17.1" customHeight="1" spans="1:9">
      <c r="A351" s="11" t="s">
        <v>392</v>
      </c>
      <c r="B351" s="49">
        <v>7220</v>
      </c>
      <c r="C351" s="49">
        <v>7220</v>
      </c>
      <c r="D351" s="49">
        <v>7152</v>
      </c>
      <c r="E351" s="49">
        <v>6222</v>
      </c>
      <c r="F351" s="50">
        <f t="shared" si="27"/>
        <v>99.0581717451524</v>
      </c>
      <c r="G351" s="11">
        <v>8263</v>
      </c>
      <c r="H351" s="50">
        <f t="shared" si="25"/>
        <v>99.0581717451524</v>
      </c>
      <c r="I351" s="50">
        <f t="shared" si="26"/>
        <v>14.946962391514</v>
      </c>
    </row>
    <row r="352" s="43" customFormat="1" ht="17.1" customHeight="1" spans="1:9">
      <c r="A352" s="11" t="s">
        <v>91</v>
      </c>
      <c r="B352" s="49">
        <v>566</v>
      </c>
      <c r="C352" s="49">
        <v>566</v>
      </c>
      <c r="D352" s="49">
        <v>588</v>
      </c>
      <c r="E352" s="49">
        <v>400</v>
      </c>
      <c r="F352" s="50">
        <f t="shared" si="27"/>
        <v>103.886925795053</v>
      </c>
      <c r="G352" s="11">
        <v>409</v>
      </c>
      <c r="H352" s="50">
        <f t="shared" si="25"/>
        <v>103.886925795053</v>
      </c>
      <c r="I352" s="50">
        <f t="shared" si="26"/>
        <v>47</v>
      </c>
    </row>
    <row r="353" s="43" customFormat="1" ht="17.1" customHeight="1" spans="1:9">
      <c r="A353" s="11" t="s">
        <v>393</v>
      </c>
      <c r="B353" s="49">
        <v>1667</v>
      </c>
      <c r="C353" s="49">
        <v>1667</v>
      </c>
      <c r="D353" s="49">
        <v>1633</v>
      </c>
      <c r="E353" s="49">
        <v>1384</v>
      </c>
      <c r="F353" s="50">
        <f t="shared" si="27"/>
        <v>97.9604079184163</v>
      </c>
      <c r="G353" s="11">
        <v>1400</v>
      </c>
      <c r="H353" s="50">
        <f t="shared" si="25"/>
        <v>97.9604079184163</v>
      </c>
      <c r="I353" s="50">
        <f t="shared" si="26"/>
        <v>17.9913294797688</v>
      </c>
    </row>
    <row r="354" s="43" customFormat="1" ht="17.1" customHeight="1" spans="1:9">
      <c r="A354" s="11" t="s">
        <v>394</v>
      </c>
      <c r="B354" s="49">
        <v>3812</v>
      </c>
      <c r="C354" s="49">
        <v>3812</v>
      </c>
      <c r="D354" s="49">
        <v>3812</v>
      </c>
      <c r="E354" s="49">
        <v>3812</v>
      </c>
      <c r="F354" s="50">
        <f t="shared" si="27"/>
        <v>100</v>
      </c>
      <c r="G354" s="11">
        <v>4682</v>
      </c>
      <c r="H354" s="50">
        <f t="shared" si="25"/>
        <v>100</v>
      </c>
      <c r="I354" s="50">
        <f t="shared" si="26"/>
        <v>0</v>
      </c>
    </row>
    <row r="355" s="43" customFormat="1" ht="17.1" customHeight="1" spans="1:9">
      <c r="A355" s="11" t="s">
        <v>395</v>
      </c>
      <c r="B355" s="49"/>
      <c r="C355" s="49"/>
      <c r="D355" s="49">
        <v>143</v>
      </c>
      <c r="E355" s="49"/>
      <c r="F355" s="50" t="e">
        <f t="shared" si="27"/>
        <v>#DIV/0!</v>
      </c>
      <c r="G355" s="11">
        <v>324</v>
      </c>
      <c r="H355" s="50"/>
      <c r="I355" s="50"/>
    </row>
    <row r="356" s="43" customFormat="1" ht="17.1" customHeight="1" spans="1:9">
      <c r="A356" s="11" t="s">
        <v>396</v>
      </c>
      <c r="B356" s="49">
        <v>1175</v>
      </c>
      <c r="C356" s="49">
        <v>1175</v>
      </c>
      <c r="D356" s="49">
        <v>976</v>
      </c>
      <c r="E356" s="49">
        <v>626</v>
      </c>
      <c r="F356" s="50">
        <f t="shared" si="27"/>
        <v>83.063829787234</v>
      </c>
      <c r="G356" s="11">
        <v>1330</v>
      </c>
      <c r="H356" s="50">
        <f t="shared" si="25"/>
        <v>83.063829787234</v>
      </c>
      <c r="I356" s="50">
        <f t="shared" si="26"/>
        <v>55.9105431309904</v>
      </c>
    </row>
    <row r="357" s="43" customFormat="1" ht="17.1" customHeight="1" spans="1:9">
      <c r="A357" s="11" t="s">
        <v>397</v>
      </c>
      <c r="B357" s="49">
        <v>19471</v>
      </c>
      <c r="C357" s="49">
        <v>19476</v>
      </c>
      <c r="D357" s="49">
        <v>19689</v>
      </c>
      <c r="E357" s="49">
        <v>20590</v>
      </c>
      <c r="F357" s="50">
        <f t="shared" si="27"/>
        <v>101.093653727665</v>
      </c>
      <c r="G357" s="11">
        <v>18292</v>
      </c>
      <c r="H357" s="50">
        <f t="shared" si="25"/>
        <v>101.093653727665</v>
      </c>
      <c r="I357" s="50">
        <f t="shared" si="26"/>
        <v>-4.37591063623118</v>
      </c>
    </row>
    <row r="358" s="43" customFormat="1" ht="17.1" customHeight="1" spans="1:9">
      <c r="A358" s="11" t="s">
        <v>91</v>
      </c>
      <c r="B358" s="49">
        <v>693</v>
      </c>
      <c r="C358" s="49">
        <v>693</v>
      </c>
      <c r="D358" s="49">
        <v>756</v>
      </c>
      <c r="E358" s="49">
        <v>556</v>
      </c>
      <c r="F358" s="50">
        <f t="shared" si="27"/>
        <v>109.090909090909</v>
      </c>
      <c r="G358" s="11">
        <v>490</v>
      </c>
      <c r="H358" s="50">
        <f t="shared" si="25"/>
        <v>109.090909090909</v>
      </c>
      <c r="I358" s="50">
        <f t="shared" si="26"/>
        <v>35.9712230215827</v>
      </c>
    </row>
    <row r="359" s="43" customFormat="1" ht="17.1" customHeight="1" spans="1:9">
      <c r="A359" s="11" t="s">
        <v>398</v>
      </c>
      <c r="B359" s="49">
        <v>994</v>
      </c>
      <c r="C359" s="49">
        <v>994</v>
      </c>
      <c r="D359" s="49">
        <v>1140</v>
      </c>
      <c r="E359" s="49">
        <v>723</v>
      </c>
      <c r="F359" s="50">
        <f t="shared" si="27"/>
        <v>114.688128772636</v>
      </c>
      <c r="G359" s="11">
        <v>729</v>
      </c>
      <c r="H359" s="50">
        <f t="shared" si="25"/>
        <v>114.688128772636</v>
      </c>
      <c r="I359" s="50">
        <f t="shared" si="26"/>
        <v>57.6763485477178</v>
      </c>
    </row>
    <row r="360" s="43" customFormat="1" ht="17.1" customHeight="1" spans="1:9">
      <c r="A360" s="11" t="s">
        <v>399</v>
      </c>
      <c r="B360" s="49">
        <v>30</v>
      </c>
      <c r="C360" s="49">
        <v>30</v>
      </c>
      <c r="D360" s="49">
        <v>30</v>
      </c>
      <c r="E360" s="49">
        <v>30</v>
      </c>
      <c r="F360" s="50">
        <f t="shared" si="27"/>
        <v>100</v>
      </c>
      <c r="G360" s="11"/>
      <c r="H360" s="50">
        <f t="shared" si="25"/>
        <v>100</v>
      </c>
      <c r="I360" s="50">
        <f t="shared" si="26"/>
        <v>0</v>
      </c>
    </row>
    <row r="361" s="43" customFormat="1" ht="17.1" customHeight="1" spans="1:9">
      <c r="A361" s="11" t="s">
        <v>400</v>
      </c>
      <c r="B361" s="49">
        <v>10</v>
      </c>
      <c r="C361" s="49">
        <v>10</v>
      </c>
      <c r="D361" s="49">
        <v>10</v>
      </c>
      <c r="E361" s="49">
        <v>20</v>
      </c>
      <c r="F361" s="50">
        <f t="shared" si="27"/>
        <v>100</v>
      </c>
      <c r="G361" s="11">
        <v>25</v>
      </c>
      <c r="H361" s="50">
        <f t="shared" si="25"/>
        <v>100</v>
      </c>
      <c r="I361" s="50">
        <f t="shared" si="26"/>
        <v>-50</v>
      </c>
    </row>
    <row r="362" s="43" customFormat="1" ht="17.1" customHeight="1" spans="1:9">
      <c r="A362" s="11" t="s">
        <v>401</v>
      </c>
      <c r="B362" s="49">
        <v>190</v>
      </c>
      <c r="C362" s="49">
        <v>190</v>
      </c>
      <c r="D362" s="49">
        <v>40</v>
      </c>
      <c r="E362" s="49">
        <v>280</v>
      </c>
      <c r="F362" s="50">
        <f t="shared" si="27"/>
        <v>21.0526315789474</v>
      </c>
      <c r="G362" s="11">
        <v>202</v>
      </c>
      <c r="H362" s="50">
        <f t="shared" si="25"/>
        <v>21.0526315789474</v>
      </c>
      <c r="I362" s="50">
        <f t="shared" si="26"/>
        <v>-85.7142857142857</v>
      </c>
    </row>
    <row r="363" s="43" customFormat="1" ht="17.1" customHeight="1" spans="1:9">
      <c r="A363" s="11" t="s">
        <v>402</v>
      </c>
      <c r="B363" s="49">
        <v>14</v>
      </c>
      <c r="C363" s="49">
        <v>14</v>
      </c>
      <c r="D363" s="49">
        <v>14</v>
      </c>
      <c r="E363" s="49">
        <v>14</v>
      </c>
      <c r="F363" s="50">
        <f t="shared" si="27"/>
        <v>100</v>
      </c>
      <c r="G363" s="11">
        <v>14</v>
      </c>
      <c r="H363" s="50">
        <f t="shared" si="25"/>
        <v>100</v>
      </c>
      <c r="I363" s="50">
        <f t="shared" si="26"/>
        <v>0</v>
      </c>
    </row>
    <row r="364" s="43" customFormat="1" ht="17.1" customHeight="1" spans="1:9">
      <c r="A364" s="11" t="s">
        <v>403</v>
      </c>
      <c r="B364" s="49">
        <v>255</v>
      </c>
      <c r="C364" s="49">
        <v>255</v>
      </c>
      <c r="D364" s="49">
        <v>156</v>
      </c>
      <c r="E364" s="49">
        <v>156</v>
      </c>
      <c r="F364" s="50">
        <f t="shared" si="27"/>
        <v>61.1764705882353</v>
      </c>
      <c r="G364" s="11">
        <v>156</v>
      </c>
      <c r="H364" s="50">
        <f t="shared" si="25"/>
        <v>61.1764705882353</v>
      </c>
      <c r="I364" s="50">
        <f t="shared" si="26"/>
        <v>0</v>
      </c>
    </row>
    <row r="365" s="43" customFormat="1" ht="17.1" customHeight="1" spans="1:9">
      <c r="A365" s="11" t="s">
        <v>404</v>
      </c>
      <c r="B365" s="49">
        <v>17285</v>
      </c>
      <c r="C365" s="49">
        <v>17290</v>
      </c>
      <c r="D365" s="49">
        <v>17543</v>
      </c>
      <c r="E365" s="49">
        <v>3283</v>
      </c>
      <c r="F365" s="50">
        <f t="shared" si="27"/>
        <v>101.463273568537</v>
      </c>
      <c r="G365" s="11">
        <v>2403</v>
      </c>
      <c r="H365" s="50">
        <f t="shared" si="25"/>
        <v>101.463273568537</v>
      </c>
      <c r="I365" s="50">
        <f t="shared" si="26"/>
        <v>434.358818154127</v>
      </c>
    </row>
    <row r="366" s="43" customFormat="1" ht="17.1" customHeight="1" spans="1:9">
      <c r="A366" s="11" t="s">
        <v>405</v>
      </c>
      <c r="B366" s="49">
        <v>18920</v>
      </c>
      <c r="C366" s="49">
        <v>18920</v>
      </c>
      <c r="D366" s="49">
        <v>14837</v>
      </c>
      <c r="E366" s="49">
        <v>17233</v>
      </c>
      <c r="F366" s="50">
        <f t="shared" si="27"/>
        <v>78.4196617336152</v>
      </c>
      <c r="G366" s="11">
        <v>2394</v>
      </c>
      <c r="H366" s="50">
        <f t="shared" si="25"/>
        <v>78.4196617336152</v>
      </c>
      <c r="I366" s="50">
        <f t="shared" si="26"/>
        <v>-13.9035571287646</v>
      </c>
    </row>
    <row r="367" s="43" customFormat="1" ht="17.1" customHeight="1" spans="1:9">
      <c r="A367" s="11" t="s">
        <v>406</v>
      </c>
      <c r="B367" s="49">
        <v>1655</v>
      </c>
      <c r="C367" s="49">
        <v>1655</v>
      </c>
      <c r="D367" s="49">
        <v>3540</v>
      </c>
      <c r="E367" s="49">
        <v>946</v>
      </c>
      <c r="F367" s="50">
        <f t="shared" si="27"/>
        <v>213.897280966767</v>
      </c>
      <c r="G367" s="11">
        <v>732</v>
      </c>
      <c r="H367" s="50">
        <f t="shared" si="25"/>
        <v>213.897280966767</v>
      </c>
      <c r="I367" s="50">
        <f t="shared" si="26"/>
        <v>274.207188160677</v>
      </c>
    </row>
    <row r="368" s="43" customFormat="1" ht="17.1" customHeight="1" spans="1:9">
      <c r="A368" s="11" t="s">
        <v>407</v>
      </c>
      <c r="B368" s="49">
        <v>3405</v>
      </c>
      <c r="C368" s="49">
        <v>3405</v>
      </c>
      <c r="D368" s="49">
        <v>3702</v>
      </c>
      <c r="E368" s="49">
        <v>3019</v>
      </c>
      <c r="F368" s="50">
        <f t="shared" si="27"/>
        <v>108.722466960352</v>
      </c>
      <c r="G368" s="11"/>
      <c r="H368" s="50">
        <f t="shared" si="25"/>
        <v>108.722466960352</v>
      </c>
      <c r="I368" s="50">
        <f t="shared" si="26"/>
        <v>22.6233852268963</v>
      </c>
    </row>
    <row r="369" s="43" customFormat="1" ht="17.1" customHeight="1" spans="1:9">
      <c r="A369" s="11" t="s">
        <v>408</v>
      </c>
      <c r="B369" s="49">
        <v>4480</v>
      </c>
      <c r="C369" s="49">
        <v>4480</v>
      </c>
      <c r="D369" s="49">
        <v>1663</v>
      </c>
      <c r="E369" s="49">
        <v>4500</v>
      </c>
      <c r="F369" s="50">
        <f t="shared" si="27"/>
        <v>37.1205357142857</v>
      </c>
      <c r="G369" s="11"/>
      <c r="H369" s="50">
        <f t="shared" si="25"/>
        <v>37.1205357142857</v>
      </c>
      <c r="I369" s="50">
        <f t="shared" si="26"/>
        <v>-63.0444444444444</v>
      </c>
    </row>
    <row r="370" s="43" customFormat="1" ht="17.1" customHeight="1" spans="1:9">
      <c r="A370" s="11" t="s">
        <v>409</v>
      </c>
      <c r="B370" s="49">
        <v>9380</v>
      </c>
      <c r="C370" s="49">
        <v>9380</v>
      </c>
      <c r="D370" s="49">
        <v>5932</v>
      </c>
      <c r="E370" s="49">
        <v>8768</v>
      </c>
      <c r="F370" s="50">
        <f t="shared" si="27"/>
        <v>63.2409381663113</v>
      </c>
      <c r="G370" s="11">
        <v>1662</v>
      </c>
      <c r="H370" s="50">
        <f t="shared" si="25"/>
        <v>63.2409381663113</v>
      </c>
      <c r="I370" s="50">
        <f t="shared" si="26"/>
        <v>-32.3448905109489</v>
      </c>
    </row>
    <row r="371" s="43" customFormat="1" ht="17.1" customHeight="1" spans="1:9">
      <c r="A371" s="11" t="s">
        <v>410</v>
      </c>
      <c r="B371" s="49">
        <v>2365</v>
      </c>
      <c r="C371" s="49">
        <v>2365</v>
      </c>
      <c r="D371" s="49">
        <v>2855</v>
      </c>
      <c r="E371" s="49">
        <v>1710</v>
      </c>
      <c r="F371" s="50">
        <f t="shared" si="27"/>
        <v>120.718816067653</v>
      </c>
      <c r="G371" s="11">
        <v>4515</v>
      </c>
      <c r="H371" s="50">
        <f t="shared" si="25"/>
        <v>120.718816067653</v>
      </c>
      <c r="I371" s="50">
        <f t="shared" si="26"/>
        <v>66.9590643274854</v>
      </c>
    </row>
    <row r="372" s="43" customFormat="1" ht="17.1" customHeight="1" spans="1:9">
      <c r="A372" s="11" t="s">
        <v>411</v>
      </c>
      <c r="B372" s="49">
        <v>2365</v>
      </c>
      <c r="C372" s="49">
        <v>2365</v>
      </c>
      <c r="D372" s="49">
        <v>2855</v>
      </c>
      <c r="E372" s="49">
        <v>1710</v>
      </c>
      <c r="F372" s="50">
        <f t="shared" si="27"/>
        <v>120.718816067653</v>
      </c>
      <c r="G372" s="11">
        <v>4505</v>
      </c>
      <c r="H372" s="50">
        <f t="shared" si="25"/>
        <v>120.718816067653</v>
      </c>
      <c r="I372" s="50">
        <f t="shared" si="26"/>
        <v>66.9590643274854</v>
      </c>
    </row>
    <row r="373" s="43" customFormat="1" ht="17.1" customHeight="1" spans="1:9">
      <c r="A373" s="11" t="s">
        <v>412</v>
      </c>
      <c r="B373" s="49">
        <v>9559</v>
      </c>
      <c r="C373" s="49">
        <v>9559</v>
      </c>
      <c r="D373" s="49">
        <v>8363</v>
      </c>
      <c r="E373" s="49">
        <v>7642</v>
      </c>
      <c r="F373" s="50">
        <f t="shared" si="27"/>
        <v>87.4882309865049</v>
      </c>
      <c r="G373" s="11">
        <v>3976</v>
      </c>
      <c r="H373" s="50">
        <f t="shared" si="25"/>
        <v>87.4882309865049</v>
      </c>
      <c r="I373" s="50">
        <f t="shared" si="26"/>
        <v>9.43470295734101</v>
      </c>
    </row>
    <row r="374" s="43" customFormat="1" ht="17.1" customHeight="1" spans="1:9">
      <c r="A374" s="11" t="s">
        <v>413</v>
      </c>
      <c r="B374" s="49">
        <v>4834</v>
      </c>
      <c r="C374" s="49">
        <v>4834</v>
      </c>
      <c r="D374" s="49">
        <v>1300</v>
      </c>
      <c r="E374" s="49">
        <v>4067</v>
      </c>
      <c r="F374" s="50">
        <f t="shared" si="27"/>
        <v>26.8928423665701</v>
      </c>
      <c r="G374" s="11">
        <v>1620</v>
      </c>
      <c r="H374" s="50">
        <f t="shared" si="25"/>
        <v>26.8928423665701</v>
      </c>
      <c r="I374" s="50">
        <f t="shared" si="26"/>
        <v>-68.0354069338579</v>
      </c>
    </row>
    <row r="375" s="43" customFormat="1" ht="17.1" customHeight="1" spans="1:9">
      <c r="A375" s="11" t="s">
        <v>414</v>
      </c>
      <c r="B375" s="49">
        <v>2475</v>
      </c>
      <c r="C375" s="49">
        <v>2475</v>
      </c>
      <c r="D375" s="49">
        <v>2594</v>
      </c>
      <c r="E375" s="49">
        <v>2555</v>
      </c>
      <c r="F375" s="50">
        <f t="shared" si="27"/>
        <v>104.808080808081</v>
      </c>
      <c r="G375" s="11">
        <v>2164</v>
      </c>
      <c r="H375" s="50">
        <f t="shared" si="25"/>
        <v>104.808080808081</v>
      </c>
      <c r="I375" s="50">
        <f t="shared" si="26"/>
        <v>1.52641878669276</v>
      </c>
    </row>
    <row r="376" s="43" customFormat="1" ht="17.1" customHeight="1" spans="1:9">
      <c r="A376" s="11" t="s">
        <v>415</v>
      </c>
      <c r="B376" s="49">
        <v>2250</v>
      </c>
      <c r="C376" s="49">
        <v>2250</v>
      </c>
      <c r="D376" s="49">
        <v>4469</v>
      </c>
      <c r="E376" s="49">
        <v>1020</v>
      </c>
      <c r="F376" s="50">
        <f t="shared" si="27"/>
        <v>198.622222222222</v>
      </c>
      <c r="G376" s="11"/>
      <c r="H376" s="50">
        <f t="shared" si="25"/>
        <v>198.622222222222</v>
      </c>
      <c r="I376" s="50">
        <f t="shared" si="26"/>
        <v>338.137254901961</v>
      </c>
    </row>
    <row r="377" s="43" customFormat="1" ht="17.1" customHeight="1" spans="1:9">
      <c r="A377" s="11" t="s">
        <v>416</v>
      </c>
      <c r="B377" s="49">
        <v>95</v>
      </c>
      <c r="C377" s="49">
        <v>95</v>
      </c>
      <c r="D377" s="49">
        <v>27</v>
      </c>
      <c r="E377" s="49">
        <v>5</v>
      </c>
      <c r="F377" s="50">
        <f t="shared" si="27"/>
        <v>28.4210526315789</v>
      </c>
      <c r="G377" s="11">
        <v>205</v>
      </c>
      <c r="H377" s="50">
        <f t="shared" si="25"/>
        <v>28.4210526315789</v>
      </c>
      <c r="I377" s="50">
        <f t="shared" si="26"/>
        <v>440</v>
      </c>
    </row>
    <row r="378" s="43" customFormat="1" ht="17.1" customHeight="1" spans="1:9">
      <c r="A378" s="11" t="s">
        <v>417</v>
      </c>
      <c r="B378" s="49">
        <v>95</v>
      </c>
      <c r="C378" s="49">
        <v>95</v>
      </c>
      <c r="D378" s="49">
        <v>24</v>
      </c>
      <c r="E378" s="49">
        <v>5</v>
      </c>
      <c r="F378" s="50">
        <f t="shared" si="27"/>
        <v>25.2631578947368</v>
      </c>
      <c r="G378" s="11">
        <v>205</v>
      </c>
      <c r="H378" s="50">
        <f t="shared" si="25"/>
        <v>25.2631578947368</v>
      </c>
      <c r="I378" s="50">
        <f t="shared" si="26"/>
        <v>380</v>
      </c>
    </row>
    <row r="379" s="43" customFormat="1" ht="17.1" customHeight="1" spans="1:9">
      <c r="A379" s="11" t="s">
        <v>418</v>
      </c>
      <c r="B379" s="49">
        <v>3729</v>
      </c>
      <c r="C379" s="49">
        <v>3729</v>
      </c>
      <c r="D379" s="49">
        <v>3181</v>
      </c>
      <c r="E379" s="49">
        <v>1293</v>
      </c>
      <c r="F379" s="50">
        <f t="shared" si="27"/>
        <v>85.3043711450791</v>
      </c>
      <c r="G379" s="11">
        <v>1417</v>
      </c>
      <c r="H379" s="50">
        <f t="shared" si="25"/>
        <v>85.3043711450791</v>
      </c>
      <c r="I379" s="50">
        <f t="shared" si="26"/>
        <v>146.017014694509</v>
      </c>
    </row>
    <row r="380" s="43" customFormat="1" ht="17.1" customHeight="1" spans="1:9">
      <c r="A380" s="11" t="s">
        <v>419</v>
      </c>
      <c r="B380" s="49">
        <v>3729</v>
      </c>
      <c r="C380" s="49">
        <v>3729</v>
      </c>
      <c r="D380" s="49">
        <v>3181</v>
      </c>
      <c r="E380" s="49">
        <v>1293</v>
      </c>
      <c r="F380" s="50">
        <f t="shared" si="27"/>
        <v>85.3043711450791</v>
      </c>
      <c r="G380" s="11">
        <v>1417</v>
      </c>
      <c r="H380" s="50">
        <f t="shared" si="25"/>
        <v>85.3043711450791</v>
      </c>
      <c r="I380" s="50">
        <f t="shared" si="26"/>
        <v>146.017014694509</v>
      </c>
    </row>
    <row r="381" s="43" customFormat="1" ht="17.1" customHeight="1" spans="1:9">
      <c r="A381" s="11" t="s">
        <v>420</v>
      </c>
      <c r="B381" s="49">
        <v>12369</v>
      </c>
      <c r="C381" s="49">
        <v>32369</v>
      </c>
      <c r="D381" s="49">
        <v>32765</v>
      </c>
      <c r="E381" s="49">
        <v>10536</v>
      </c>
      <c r="F381" s="50">
        <f t="shared" si="27"/>
        <v>101.223392752325</v>
      </c>
      <c r="G381" s="11">
        <v>18450</v>
      </c>
      <c r="H381" s="50">
        <f t="shared" si="25"/>
        <v>101.223392752325</v>
      </c>
      <c r="I381" s="50">
        <f t="shared" si="26"/>
        <v>210.981397114655</v>
      </c>
    </row>
    <row r="382" s="43" customFormat="1" ht="17.1" customHeight="1" spans="1:9">
      <c r="A382" s="11" t="s">
        <v>421</v>
      </c>
      <c r="B382" s="49">
        <v>7874</v>
      </c>
      <c r="C382" s="49">
        <v>27874</v>
      </c>
      <c r="D382" s="49">
        <v>28593</v>
      </c>
      <c r="E382" s="49">
        <v>6013</v>
      </c>
      <c r="F382" s="50">
        <f t="shared" si="27"/>
        <v>102.579464734161</v>
      </c>
      <c r="G382" s="11">
        <v>14176</v>
      </c>
      <c r="H382" s="50">
        <f t="shared" si="25"/>
        <v>102.579464734161</v>
      </c>
      <c r="I382" s="50">
        <f t="shared" si="26"/>
        <v>375.519707300848</v>
      </c>
    </row>
    <row r="383" s="43" customFormat="1" ht="17.1" customHeight="1" spans="1:9">
      <c r="A383" s="11" t="s">
        <v>91</v>
      </c>
      <c r="B383" s="49">
        <v>933</v>
      </c>
      <c r="C383" s="49">
        <v>933</v>
      </c>
      <c r="D383" s="49">
        <v>473</v>
      </c>
      <c r="E383" s="49">
        <v>2169</v>
      </c>
      <c r="F383" s="50">
        <f t="shared" si="27"/>
        <v>50.6966773847803</v>
      </c>
      <c r="G383" s="11">
        <v>2194</v>
      </c>
      <c r="H383" s="50">
        <f t="shared" si="25"/>
        <v>50.6966773847803</v>
      </c>
      <c r="I383" s="50">
        <f t="shared" si="26"/>
        <v>-78.1927155371139</v>
      </c>
    </row>
    <row r="384" s="43" customFormat="1" ht="17.1" customHeight="1" spans="1:9">
      <c r="A384" s="11" t="s">
        <v>422</v>
      </c>
      <c r="B384" s="49"/>
      <c r="C384" s="49">
        <v>20000</v>
      </c>
      <c r="D384" s="49">
        <v>20000</v>
      </c>
      <c r="E384" s="49"/>
      <c r="F384" s="50"/>
      <c r="G384" s="11"/>
      <c r="H384" s="50">
        <f t="shared" si="25"/>
        <v>100</v>
      </c>
      <c r="I384" s="50"/>
    </row>
    <row r="385" s="43" customFormat="1" ht="17.1" customHeight="1" spans="1:9">
      <c r="A385" s="11" t="s">
        <v>423</v>
      </c>
      <c r="B385" s="49">
        <v>695</v>
      </c>
      <c r="C385" s="49">
        <v>695</v>
      </c>
      <c r="D385" s="49"/>
      <c r="E385" s="49">
        <v>0</v>
      </c>
      <c r="F385" s="50">
        <f t="shared" ref="F385:F405" si="28">D385/C385*100</f>
        <v>0</v>
      </c>
      <c r="G385" s="11">
        <v>0</v>
      </c>
      <c r="H385" s="50">
        <f t="shared" si="25"/>
        <v>0</v>
      </c>
      <c r="I385" s="50"/>
    </row>
    <row r="386" s="43" customFormat="1" ht="17.1" customHeight="1" spans="1:9">
      <c r="A386" s="11" t="s">
        <v>424</v>
      </c>
      <c r="B386" s="49">
        <v>1856</v>
      </c>
      <c r="C386" s="49">
        <v>2080</v>
      </c>
      <c r="D386" s="49">
        <v>2080</v>
      </c>
      <c r="E386" s="49"/>
      <c r="F386" s="50"/>
      <c r="G386" s="11"/>
      <c r="H386" s="50">
        <f t="shared" si="25"/>
        <v>100</v>
      </c>
      <c r="I386" s="50"/>
    </row>
    <row r="387" s="43" customFormat="1" ht="17.1" customHeight="1" spans="1:9">
      <c r="A387" s="11" t="s">
        <v>425</v>
      </c>
      <c r="B387" s="49">
        <v>4390</v>
      </c>
      <c r="C387" s="49">
        <v>6040</v>
      </c>
      <c r="D387" s="49">
        <v>6040</v>
      </c>
      <c r="E387" s="49">
        <v>3844</v>
      </c>
      <c r="F387" s="50">
        <f t="shared" si="28"/>
        <v>100</v>
      </c>
      <c r="G387" s="11">
        <v>11982</v>
      </c>
      <c r="H387" s="50">
        <f t="shared" si="25"/>
        <v>100</v>
      </c>
      <c r="I387" s="50">
        <f t="shared" si="26"/>
        <v>57.1279916753382</v>
      </c>
    </row>
    <row r="388" s="43" customFormat="1" ht="17.1" customHeight="1" spans="1:9">
      <c r="A388" s="11" t="s">
        <v>426</v>
      </c>
      <c r="B388" s="49">
        <v>795</v>
      </c>
      <c r="C388" s="49">
        <v>795</v>
      </c>
      <c r="D388" s="49">
        <v>767</v>
      </c>
      <c r="E388" s="49">
        <v>787</v>
      </c>
      <c r="F388" s="50">
        <f t="shared" si="28"/>
        <v>96.4779874213836</v>
      </c>
      <c r="G388" s="11">
        <v>751</v>
      </c>
      <c r="H388" s="50">
        <f t="shared" si="25"/>
        <v>96.4779874213836</v>
      </c>
      <c r="I388" s="50">
        <f t="shared" si="26"/>
        <v>-2.54129606099111</v>
      </c>
    </row>
    <row r="389" s="43" customFormat="1" ht="17.1" customHeight="1" spans="1:9">
      <c r="A389" s="11" t="s">
        <v>427</v>
      </c>
      <c r="B389" s="49">
        <v>157</v>
      </c>
      <c r="C389" s="49">
        <v>157</v>
      </c>
      <c r="D389" s="49">
        <v>129</v>
      </c>
      <c r="E389" s="49">
        <v>149</v>
      </c>
      <c r="F389" s="50">
        <f t="shared" si="28"/>
        <v>82.1656050955414</v>
      </c>
      <c r="G389" s="11">
        <v>112</v>
      </c>
      <c r="H389" s="50">
        <f t="shared" ref="H389:H456" si="29">D389/C389*100</f>
        <v>82.1656050955414</v>
      </c>
      <c r="I389" s="50">
        <f t="shared" ref="I389:I455" si="30">(D389-E389)/E389*100</f>
        <v>-13.4228187919463</v>
      </c>
    </row>
    <row r="390" s="43" customFormat="1" ht="17.1" customHeight="1" spans="1:9">
      <c r="A390" s="11" t="s">
        <v>428</v>
      </c>
      <c r="B390" s="49">
        <v>544</v>
      </c>
      <c r="C390" s="49">
        <v>544</v>
      </c>
      <c r="D390" s="49">
        <v>544</v>
      </c>
      <c r="E390" s="49">
        <v>544</v>
      </c>
      <c r="F390" s="50">
        <f t="shared" si="28"/>
        <v>100</v>
      </c>
      <c r="G390" s="11">
        <v>639</v>
      </c>
      <c r="H390" s="50">
        <f t="shared" si="29"/>
        <v>100</v>
      </c>
      <c r="I390" s="50">
        <f t="shared" si="30"/>
        <v>0</v>
      </c>
    </row>
    <row r="391" s="43" customFormat="1" ht="17.1" customHeight="1" spans="1:9">
      <c r="A391" s="11" t="s">
        <v>429</v>
      </c>
      <c r="B391" s="49">
        <v>94</v>
      </c>
      <c r="C391" s="49">
        <v>94</v>
      </c>
      <c r="D391" s="49">
        <v>94</v>
      </c>
      <c r="E391" s="49">
        <v>94</v>
      </c>
      <c r="F391" s="50">
        <f t="shared" si="28"/>
        <v>100</v>
      </c>
      <c r="G391" s="11"/>
      <c r="H391" s="50">
        <f t="shared" si="29"/>
        <v>100</v>
      </c>
      <c r="I391" s="50">
        <f t="shared" si="30"/>
        <v>0</v>
      </c>
    </row>
    <row r="392" s="43" customFormat="1" ht="17.1" customHeight="1" spans="1:9">
      <c r="A392" s="11" t="s">
        <v>430</v>
      </c>
      <c r="B392" s="49">
        <v>3700</v>
      </c>
      <c r="C392" s="49">
        <v>3700</v>
      </c>
      <c r="D392" s="49">
        <v>3380</v>
      </c>
      <c r="E392" s="49">
        <v>3676</v>
      </c>
      <c r="F392" s="50">
        <f t="shared" si="28"/>
        <v>91.3513513513514</v>
      </c>
      <c r="G392" s="11">
        <v>3357</v>
      </c>
      <c r="H392" s="50">
        <f t="shared" si="29"/>
        <v>91.3513513513514</v>
      </c>
      <c r="I392" s="50">
        <f t="shared" si="30"/>
        <v>-8.05223068552775</v>
      </c>
    </row>
    <row r="393" s="43" customFormat="1" ht="17.1" customHeight="1" spans="1:9">
      <c r="A393" s="11" t="s">
        <v>431</v>
      </c>
      <c r="B393" s="49"/>
      <c r="C393" s="49"/>
      <c r="D393" s="49">
        <v>3065</v>
      </c>
      <c r="E393" s="49">
        <v>142</v>
      </c>
      <c r="F393" s="50" t="e">
        <f t="shared" si="28"/>
        <v>#DIV/0!</v>
      </c>
      <c r="G393" s="11"/>
      <c r="H393" s="50"/>
      <c r="I393" s="50">
        <f t="shared" si="30"/>
        <v>2058.45070422535</v>
      </c>
    </row>
    <row r="394" s="43" customFormat="1" ht="17.1" customHeight="1" spans="1:9">
      <c r="A394" s="11" t="s">
        <v>432</v>
      </c>
      <c r="B394" s="49">
        <v>3700</v>
      </c>
      <c r="C394" s="49">
        <v>3700</v>
      </c>
      <c r="D394" s="49">
        <v>315</v>
      </c>
      <c r="E394" s="49">
        <v>3534</v>
      </c>
      <c r="F394" s="50">
        <f t="shared" si="28"/>
        <v>8.51351351351351</v>
      </c>
      <c r="G394" s="11">
        <v>3357</v>
      </c>
      <c r="H394" s="50">
        <f t="shared" si="29"/>
        <v>8.51351351351351</v>
      </c>
      <c r="I394" s="50">
        <f t="shared" si="30"/>
        <v>-91.0865874363328</v>
      </c>
    </row>
    <row r="395" s="43" customFormat="1" ht="17.1" customHeight="1" spans="1:9">
      <c r="A395" s="11" t="s">
        <v>433</v>
      </c>
      <c r="B395" s="49"/>
      <c r="C395" s="49">
        <v>0</v>
      </c>
      <c r="D395" s="49">
        <v>25</v>
      </c>
      <c r="E395" s="49">
        <v>60</v>
      </c>
      <c r="F395" s="50" t="e">
        <f t="shared" si="28"/>
        <v>#DIV/0!</v>
      </c>
      <c r="G395" s="11">
        <v>166</v>
      </c>
      <c r="H395" s="50"/>
      <c r="I395" s="50">
        <f t="shared" si="30"/>
        <v>-58.3333333333333</v>
      </c>
    </row>
    <row r="396" s="43" customFormat="1" ht="17.1" customHeight="1" spans="1:9">
      <c r="A396" s="11" t="s">
        <v>434</v>
      </c>
      <c r="B396" s="49"/>
      <c r="C396" s="49">
        <v>0</v>
      </c>
      <c r="D396" s="49">
        <v>25</v>
      </c>
      <c r="E396" s="49">
        <v>60</v>
      </c>
      <c r="F396" s="50" t="e">
        <f t="shared" si="28"/>
        <v>#DIV/0!</v>
      </c>
      <c r="G396" s="11">
        <v>166</v>
      </c>
      <c r="H396" s="50"/>
      <c r="I396" s="50">
        <f t="shared" si="30"/>
        <v>-58.3333333333333</v>
      </c>
    </row>
    <row r="397" s="43" customFormat="1" ht="17.1" customHeight="1" spans="1:9">
      <c r="A397" s="11" t="s">
        <v>435</v>
      </c>
      <c r="B397" s="49">
        <v>2102</v>
      </c>
      <c r="C397" s="49">
        <v>2102</v>
      </c>
      <c r="D397" s="49">
        <v>1841</v>
      </c>
      <c r="E397" s="49">
        <v>1779</v>
      </c>
      <c r="F397" s="50">
        <f t="shared" si="28"/>
        <v>87.5832540437678</v>
      </c>
      <c r="G397" s="11">
        <v>1736</v>
      </c>
      <c r="H397" s="50">
        <f t="shared" si="29"/>
        <v>87.5832540437678</v>
      </c>
      <c r="I397" s="50">
        <f t="shared" si="30"/>
        <v>3.48510399100618</v>
      </c>
    </row>
    <row r="398" s="43" customFormat="1" ht="17.1" customHeight="1" spans="1:9">
      <c r="A398" s="11" t="s">
        <v>436</v>
      </c>
      <c r="B398" s="49">
        <v>787</v>
      </c>
      <c r="C398" s="49">
        <v>787</v>
      </c>
      <c r="D398" s="49">
        <v>595</v>
      </c>
      <c r="E398" s="49">
        <v>712</v>
      </c>
      <c r="F398" s="50">
        <f t="shared" si="28"/>
        <v>75.6035578144854</v>
      </c>
      <c r="G398" s="11">
        <v>473</v>
      </c>
      <c r="H398" s="50">
        <f t="shared" si="29"/>
        <v>75.6035578144854</v>
      </c>
      <c r="I398" s="50">
        <f t="shared" si="30"/>
        <v>-16.4325842696629</v>
      </c>
    </row>
    <row r="399" s="43" customFormat="1" ht="17.1" customHeight="1" spans="1:9">
      <c r="A399" s="11" t="s">
        <v>437</v>
      </c>
      <c r="B399" s="49">
        <v>787</v>
      </c>
      <c r="C399" s="49">
        <v>787</v>
      </c>
      <c r="D399" s="49">
        <v>595</v>
      </c>
      <c r="E399" s="49">
        <v>712</v>
      </c>
      <c r="F399" s="50">
        <f t="shared" si="28"/>
        <v>75.6035578144854</v>
      </c>
      <c r="G399" s="11">
        <v>473</v>
      </c>
      <c r="H399" s="50">
        <f t="shared" si="29"/>
        <v>75.6035578144854</v>
      </c>
      <c r="I399" s="50">
        <f t="shared" si="30"/>
        <v>-16.4325842696629</v>
      </c>
    </row>
    <row r="400" s="43" customFormat="1" ht="17.1" customHeight="1" spans="1:9">
      <c r="A400" s="11" t="s">
        <v>438</v>
      </c>
      <c r="B400" s="49">
        <v>1021</v>
      </c>
      <c r="C400" s="49">
        <v>1021</v>
      </c>
      <c r="D400" s="49">
        <v>1069</v>
      </c>
      <c r="E400" s="49">
        <v>812</v>
      </c>
      <c r="F400" s="50">
        <f t="shared" si="28"/>
        <v>104.701273261508</v>
      </c>
      <c r="G400" s="11">
        <v>840</v>
      </c>
      <c r="H400" s="50">
        <f t="shared" si="29"/>
        <v>104.701273261508</v>
      </c>
      <c r="I400" s="50">
        <f t="shared" si="30"/>
        <v>31.6502463054187</v>
      </c>
    </row>
    <row r="401" s="43" customFormat="1" ht="17.1" customHeight="1" spans="1:9">
      <c r="A401" s="11" t="s">
        <v>91</v>
      </c>
      <c r="B401" s="49">
        <v>743</v>
      </c>
      <c r="C401" s="49">
        <v>743</v>
      </c>
      <c r="D401" s="49">
        <v>808</v>
      </c>
      <c r="E401" s="49">
        <v>554</v>
      </c>
      <c r="F401" s="50">
        <f t="shared" si="28"/>
        <v>108.748317631225</v>
      </c>
      <c r="G401" s="11">
        <v>520</v>
      </c>
      <c r="H401" s="50">
        <f t="shared" si="29"/>
        <v>108.748317631225</v>
      </c>
      <c r="I401" s="50">
        <f t="shared" si="30"/>
        <v>45.8483754512635</v>
      </c>
    </row>
    <row r="402" s="43" customFormat="1" ht="17.1" customHeight="1" spans="1:9">
      <c r="A402" s="11" t="s">
        <v>439</v>
      </c>
      <c r="B402" s="49">
        <v>256</v>
      </c>
      <c r="C402" s="49">
        <v>256</v>
      </c>
      <c r="D402" s="49">
        <v>261</v>
      </c>
      <c r="E402" s="49">
        <v>236</v>
      </c>
      <c r="F402" s="50">
        <f t="shared" si="28"/>
        <v>101.953125</v>
      </c>
      <c r="G402" s="11">
        <v>315</v>
      </c>
      <c r="H402" s="50">
        <f t="shared" si="29"/>
        <v>101.953125</v>
      </c>
      <c r="I402" s="50">
        <f t="shared" si="30"/>
        <v>10.5932203389831</v>
      </c>
    </row>
    <row r="403" s="43" customFormat="1" ht="17.1" customHeight="1" spans="1:9">
      <c r="A403" s="11" t="s">
        <v>440</v>
      </c>
      <c r="B403" s="49">
        <v>5</v>
      </c>
      <c r="C403" s="49">
        <v>5</v>
      </c>
      <c r="D403" s="49"/>
      <c r="E403" s="49">
        <v>5</v>
      </c>
      <c r="F403" s="50">
        <f t="shared" si="28"/>
        <v>0</v>
      </c>
      <c r="G403" s="11">
        <v>5</v>
      </c>
      <c r="H403" s="50">
        <f t="shared" si="29"/>
        <v>0</v>
      </c>
      <c r="I403" s="50">
        <f t="shared" si="30"/>
        <v>-100</v>
      </c>
    </row>
    <row r="404" s="43" customFormat="1" ht="17.1" customHeight="1" spans="1:9">
      <c r="A404" s="11" t="s">
        <v>441</v>
      </c>
      <c r="B404" s="49">
        <v>17</v>
      </c>
      <c r="C404" s="49">
        <v>17</v>
      </c>
      <c r="D404" s="49"/>
      <c r="E404" s="49">
        <v>17</v>
      </c>
      <c r="F404" s="50">
        <f t="shared" si="28"/>
        <v>0</v>
      </c>
      <c r="G404" s="11"/>
      <c r="H404" s="50">
        <f t="shared" si="29"/>
        <v>0</v>
      </c>
      <c r="I404" s="50">
        <f t="shared" si="30"/>
        <v>-100</v>
      </c>
    </row>
    <row r="405" s="43" customFormat="1" ht="17.1" customHeight="1" spans="1:9">
      <c r="A405" s="11" t="s">
        <v>442</v>
      </c>
      <c r="B405" s="49">
        <v>294</v>
      </c>
      <c r="C405" s="49">
        <v>294</v>
      </c>
      <c r="D405" s="49">
        <v>177</v>
      </c>
      <c r="E405" s="49">
        <v>139</v>
      </c>
      <c r="F405" s="50">
        <f t="shared" si="28"/>
        <v>60.2040816326531</v>
      </c>
      <c r="G405" s="11">
        <v>336</v>
      </c>
      <c r="H405" s="50">
        <f t="shared" si="29"/>
        <v>60.2040816326531</v>
      </c>
      <c r="I405" s="50">
        <f t="shared" si="30"/>
        <v>27.3381294964029</v>
      </c>
    </row>
    <row r="406" s="43" customFormat="1" ht="17.1" customHeight="1" spans="1:9">
      <c r="A406" s="11" t="s">
        <v>443</v>
      </c>
      <c r="B406" s="49">
        <v>294</v>
      </c>
      <c r="C406" s="49">
        <v>294</v>
      </c>
      <c r="D406" s="49">
        <v>177</v>
      </c>
      <c r="E406" s="49">
        <v>139</v>
      </c>
      <c r="F406" s="50">
        <f t="shared" ref="F406:F449" si="31">D406/C406*100</f>
        <v>60.2040816326531</v>
      </c>
      <c r="G406" s="11">
        <v>232</v>
      </c>
      <c r="H406" s="50">
        <f t="shared" si="29"/>
        <v>60.2040816326531</v>
      </c>
      <c r="I406" s="50">
        <f t="shared" si="30"/>
        <v>27.3381294964029</v>
      </c>
    </row>
    <row r="407" s="43" customFormat="1" ht="17.1" customHeight="1" spans="1:9">
      <c r="A407" s="11" t="s">
        <v>444</v>
      </c>
      <c r="B407" s="49">
        <v>1965</v>
      </c>
      <c r="C407" s="49">
        <v>1924</v>
      </c>
      <c r="D407" s="49">
        <v>1806</v>
      </c>
      <c r="E407" s="49">
        <v>1585</v>
      </c>
      <c r="F407" s="50">
        <f t="shared" si="31"/>
        <v>93.8669438669439</v>
      </c>
      <c r="G407" s="11">
        <v>1687</v>
      </c>
      <c r="H407" s="50">
        <f t="shared" si="29"/>
        <v>93.8669438669439</v>
      </c>
      <c r="I407" s="50">
        <f t="shared" si="30"/>
        <v>13.9432176656151</v>
      </c>
    </row>
    <row r="408" s="43" customFormat="1" ht="17.1" customHeight="1" spans="1:9">
      <c r="A408" s="11" t="s">
        <v>445</v>
      </c>
      <c r="B408" s="49">
        <v>664</v>
      </c>
      <c r="C408" s="49">
        <v>664</v>
      </c>
      <c r="D408" s="49">
        <v>734</v>
      </c>
      <c r="E408" s="49">
        <v>519</v>
      </c>
      <c r="F408" s="50">
        <f t="shared" si="31"/>
        <v>110.542168674699</v>
      </c>
      <c r="G408" s="11">
        <v>446</v>
      </c>
      <c r="H408" s="50">
        <f t="shared" si="29"/>
        <v>110.542168674699</v>
      </c>
      <c r="I408" s="50">
        <f t="shared" si="30"/>
        <v>41.4258188824663</v>
      </c>
    </row>
    <row r="409" s="43" customFormat="1" ht="17.1" customHeight="1" spans="1:9">
      <c r="A409" s="11" t="s">
        <v>91</v>
      </c>
      <c r="B409" s="49">
        <v>484</v>
      </c>
      <c r="C409" s="49">
        <v>484</v>
      </c>
      <c r="D409" s="49">
        <v>527</v>
      </c>
      <c r="E409" s="49">
        <v>372</v>
      </c>
      <c r="F409" s="50">
        <f t="shared" si="31"/>
        <v>108.884297520661</v>
      </c>
      <c r="G409" s="11">
        <v>268</v>
      </c>
      <c r="H409" s="50">
        <f t="shared" si="29"/>
        <v>108.884297520661</v>
      </c>
      <c r="I409" s="50">
        <f t="shared" si="30"/>
        <v>41.6666666666667</v>
      </c>
    </row>
    <row r="410" s="43" customFormat="1" ht="17.1" customHeight="1" spans="1:9">
      <c r="A410" s="11" t="s">
        <v>446</v>
      </c>
      <c r="B410" s="49">
        <v>180</v>
      </c>
      <c r="C410" s="49">
        <v>180</v>
      </c>
      <c r="D410" s="49">
        <v>199</v>
      </c>
      <c r="E410" s="49">
        <v>147</v>
      </c>
      <c r="F410" s="50">
        <f t="shared" si="31"/>
        <v>110.555555555556</v>
      </c>
      <c r="G410" s="11">
        <v>178</v>
      </c>
      <c r="H410" s="50">
        <f t="shared" si="29"/>
        <v>110.555555555556</v>
      </c>
      <c r="I410" s="50">
        <f t="shared" si="30"/>
        <v>35.3741496598639</v>
      </c>
    </row>
    <row r="411" s="43" customFormat="1" ht="17.1" customHeight="1" spans="1:9">
      <c r="A411" s="11" t="s">
        <v>447</v>
      </c>
      <c r="B411" s="49">
        <v>858</v>
      </c>
      <c r="C411" s="49">
        <v>817</v>
      </c>
      <c r="D411" s="49">
        <v>914</v>
      </c>
      <c r="E411" s="49">
        <v>629</v>
      </c>
      <c r="F411" s="50">
        <f t="shared" si="31"/>
        <v>111.87270501836</v>
      </c>
      <c r="G411" s="11">
        <v>612</v>
      </c>
      <c r="H411" s="50">
        <f t="shared" si="29"/>
        <v>111.87270501836</v>
      </c>
      <c r="I411" s="50">
        <f t="shared" si="30"/>
        <v>45.3100158982512</v>
      </c>
    </row>
    <row r="412" s="43" customFormat="1" ht="17.1" customHeight="1" spans="1:9">
      <c r="A412" s="11" t="s">
        <v>91</v>
      </c>
      <c r="B412" s="49">
        <v>352</v>
      </c>
      <c r="C412" s="49">
        <v>352</v>
      </c>
      <c r="D412" s="49">
        <v>369</v>
      </c>
      <c r="E412" s="49">
        <v>272</v>
      </c>
      <c r="F412" s="50">
        <f t="shared" si="31"/>
        <v>104.829545454545</v>
      </c>
      <c r="G412" s="11">
        <v>259</v>
      </c>
      <c r="H412" s="50">
        <f t="shared" si="29"/>
        <v>104.829545454545</v>
      </c>
      <c r="I412" s="50">
        <f t="shared" si="30"/>
        <v>35.6617647058824</v>
      </c>
    </row>
    <row r="413" s="43" customFormat="1" ht="17.1" customHeight="1" spans="1:9">
      <c r="A413" s="11" t="s">
        <v>448</v>
      </c>
      <c r="B413" s="49">
        <v>45</v>
      </c>
      <c r="C413" s="49">
        <v>28</v>
      </c>
      <c r="D413" s="49">
        <v>30</v>
      </c>
      <c r="E413" s="49">
        <v>60</v>
      </c>
      <c r="F413" s="50">
        <f t="shared" si="31"/>
        <v>107.142857142857</v>
      </c>
      <c r="G413" s="11">
        <v>60</v>
      </c>
      <c r="H413" s="50">
        <f t="shared" si="29"/>
        <v>107.142857142857</v>
      </c>
      <c r="I413" s="50">
        <f t="shared" si="30"/>
        <v>-50</v>
      </c>
    </row>
    <row r="414" s="43" customFormat="1" ht="17.1" customHeight="1" spans="1:9">
      <c r="A414" s="11" t="s">
        <v>449</v>
      </c>
      <c r="B414" s="49">
        <v>354</v>
      </c>
      <c r="C414" s="49">
        <v>330</v>
      </c>
      <c r="D414" s="49">
        <v>358</v>
      </c>
      <c r="E414" s="49">
        <v>173</v>
      </c>
      <c r="F414" s="50">
        <f t="shared" si="31"/>
        <v>108.484848484848</v>
      </c>
      <c r="G414" s="11">
        <v>213</v>
      </c>
      <c r="H414" s="50">
        <f t="shared" si="29"/>
        <v>108.484848484848</v>
      </c>
      <c r="I414" s="50">
        <f t="shared" si="30"/>
        <v>106.936416184971</v>
      </c>
    </row>
    <row r="415" s="43" customFormat="1" ht="17.1" customHeight="1" spans="1:9">
      <c r="A415" s="11" t="s">
        <v>450</v>
      </c>
      <c r="B415" s="49">
        <v>107</v>
      </c>
      <c r="C415" s="49">
        <v>107</v>
      </c>
      <c r="D415" s="49">
        <v>157</v>
      </c>
      <c r="E415" s="49">
        <v>124</v>
      </c>
      <c r="F415" s="50">
        <f t="shared" si="31"/>
        <v>146.728971962617</v>
      </c>
      <c r="G415" s="11">
        <v>80</v>
      </c>
      <c r="H415" s="50">
        <f t="shared" si="29"/>
        <v>146.728971962617</v>
      </c>
      <c r="I415" s="50">
        <f t="shared" si="30"/>
        <v>26.6129032258064</v>
      </c>
    </row>
    <row r="416" s="43" customFormat="1" ht="17.1" customHeight="1" spans="1:9">
      <c r="A416" s="11" t="s">
        <v>451</v>
      </c>
      <c r="B416" s="49">
        <v>443</v>
      </c>
      <c r="C416" s="49">
        <v>443</v>
      </c>
      <c r="D416" s="49">
        <v>158</v>
      </c>
      <c r="E416" s="49">
        <v>437</v>
      </c>
      <c r="F416" s="50">
        <f t="shared" si="31"/>
        <v>35.665914221219</v>
      </c>
      <c r="G416" s="11">
        <v>629</v>
      </c>
      <c r="H416" s="50">
        <f t="shared" si="29"/>
        <v>35.665914221219</v>
      </c>
      <c r="I416" s="50">
        <f t="shared" si="30"/>
        <v>-63.8443935926773</v>
      </c>
    </row>
    <row r="417" s="43" customFormat="1" ht="17.1" customHeight="1" spans="1:9">
      <c r="A417" s="11" t="s">
        <v>452</v>
      </c>
      <c r="B417" s="49">
        <v>443</v>
      </c>
      <c r="C417" s="49">
        <v>443</v>
      </c>
      <c r="D417" s="49">
        <v>158</v>
      </c>
      <c r="E417" s="49">
        <v>437</v>
      </c>
      <c r="F417" s="50">
        <f t="shared" si="31"/>
        <v>35.665914221219</v>
      </c>
      <c r="G417" s="11">
        <v>629</v>
      </c>
      <c r="H417" s="50">
        <f t="shared" si="29"/>
        <v>35.665914221219</v>
      </c>
      <c r="I417" s="50">
        <f t="shared" si="30"/>
        <v>-63.8443935926773</v>
      </c>
    </row>
    <row r="418" s="43" customFormat="1" ht="17.1" customHeight="1" spans="1:9">
      <c r="A418" s="11" t="s">
        <v>453</v>
      </c>
      <c r="B418" s="49">
        <v>146</v>
      </c>
      <c r="C418" s="49">
        <v>146</v>
      </c>
      <c r="D418" s="49">
        <v>107</v>
      </c>
      <c r="E418" s="49">
        <v>94</v>
      </c>
      <c r="F418" s="50">
        <f t="shared" si="31"/>
        <v>73.2876712328767</v>
      </c>
      <c r="G418" s="11">
        <v>143</v>
      </c>
      <c r="H418" s="50">
        <f t="shared" si="29"/>
        <v>73.2876712328767</v>
      </c>
      <c r="I418" s="50">
        <f t="shared" si="30"/>
        <v>13.8297872340426</v>
      </c>
    </row>
    <row r="419" s="43" customFormat="1" ht="17.1" customHeight="1" spans="1:9">
      <c r="A419" s="11" t="s">
        <v>454</v>
      </c>
      <c r="B419" s="49">
        <v>36</v>
      </c>
      <c r="C419" s="49">
        <v>36</v>
      </c>
      <c r="D419" s="49">
        <v>39</v>
      </c>
      <c r="E419" s="49">
        <v>24</v>
      </c>
      <c r="F419" s="50">
        <f t="shared" si="31"/>
        <v>108.333333333333</v>
      </c>
      <c r="G419" s="11">
        <v>23</v>
      </c>
      <c r="H419" s="50">
        <f t="shared" si="29"/>
        <v>108.333333333333</v>
      </c>
      <c r="I419" s="50">
        <f t="shared" si="30"/>
        <v>62.5</v>
      </c>
    </row>
    <row r="420" s="43" customFormat="1" ht="17.1" customHeight="1" spans="1:9">
      <c r="A420" s="11" t="s">
        <v>109</v>
      </c>
      <c r="B420" s="49">
        <v>36</v>
      </c>
      <c r="C420" s="49">
        <v>36</v>
      </c>
      <c r="D420" s="49">
        <v>39</v>
      </c>
      <c r="E420" s="49">
        <v>24</v>
      </c>
      <c r="F420" s="50">
        <f t="shared" si="31"/>
        <v>108.333333333333</v>
      </c>
      <c r="G420" s="11">
        <v>23</v>
      </c>
      <c r="H420" s="50">
        <f t="shared" si="29"/>
        <v>108.333333333333</v>
      </c>
      <c r="I420" s="50">
        <f t="shared" si="30"/>
        <v>62.5</v>
      </c>
    </row>
    <row r="421" s="43" customFormat="1" ht="17.1" customHeight="1" spans="1:9">
      <c r="A421" s="11" t="s">
        <v>455</v>
      </c>
      <c r="B421" s="49">
        <v>110</v>
      </c>
      <c r="C421" s="49">
        <v>110</v>
      </c>
      <c r="D421" s="49">
        <v>68</v>
      </c>
      <c r="E421" s="49">
        <v>70</v>
      </c>
      <c r="F421" s="50">
        <f t="shared" si="31"/>
        <v>61.8181818181818</v>
      </c>
      <c r="G421" s="11">
        <v>120</v>
      </c>
      <c r="H421" s="50">
        <f t="shared" si="29"/>
        <v>61.8181818181818</v>
      </c>
      <c r="I421" s="50">
        <f t="shared" si="30"/>
        <v>-2.85714285714286</v>
      </c>
    </row>
    <row r="422" s="43" customFormat="1" ht="17.1" customHeight="1" spans="1:9">
      <c r="A422" s="11" t="s">
        <v>456</v>
      </c>
      <c r="B422" s="49">
        <v>110</v>
      </c>
      <c r="C422" s="49">
        <v>110</v>
      </c>
      <c r="D422" s="49">
        <v>68</v>
      </c>
      <c r="E422" s="49">
        <v>70</v>
      </c>
      <c r="F422" s="50">
        <f t="shared" si="31"/>
        <v>61.8181818181818</v>
      </c>
      <c r="G422" s="11">
        <v>120</v>
      </c>
      <c r="H422" s="50">
        <f t="shared" si="29"/>
        <v>61.8181818181818</v>
      </c>
      <c r="I422" s="50">
        <f t="shared" si="30"/>
        <v>-2.85714285714286</v>
      </c>
    </row>
    <row r="423" s="43" customFormat="1" ht="17.1" customHeight="1" spans="1:9">
      <c r="A423" s="11" t="s">
        <v>457</v>
      </c>
      <c r="B423" s="49">
        <v>4926</v>
      </c>
      <c r="C423" s="49">
        <v>5581</v>
      </c>
      <c r="D423" s="49">
        <v>5456</v>
      </c>
      <c r="E423" s="49">
        <v>4180</v>
      </c>
      <c r="F423" s="50">
        <f t="shared" si="31"/>
        <v>97.7602580182763</v>
      </c>
      <c r="G423" s="11">
        <v>1485</v>
      </c>
      <c r="H423" s="50">
        <f t="shared" si="29"/>
        <v>97.7602580182763</v>
      </c>
      <c r="I423" s="50">
        <f t="shared" si="30"/>
        <v>30.5263157894737</v>
      </c>
    </row>
    <row r="424" s="43" customFormat="1" ht="17.1" customHeight="1" spans="1:9">
      <c r="A424" s="11" t="s">
        <v>458</v>
      </c>
      <c r="B424" s="49">
        <v>4731</v>
      </c>
      <c r="C424" s="49">
        <v>5386</v>
      </c>
      <c r="D424" s="49">
        <v>5223</v>
      </c>
      <c r="E424" s="49">
        <v>4009</v>
      </c>
      <c r="F424" s="50">
        <f t="shared" si="31"/>
        <v>96.9736353509098</v>
      </c>
      <c r="G424" s="11">
        <v>1361</v>
      </c>
      <c r="H424" s="50">
        <f t="shared" si="29"/>
        <v>96.9736353509098</v>
      </c>
      <c r="I424" s="50">
        <f t="shared" si="30"/>
        <v>30.2818658019456</v>
      </c>
    </row>
    <row r="425" s="43" customFormat="1" ht="17.1" customHeight="1" spans="1:9">
      <c r="A425" s="11" t="s">
        <v>91</v>
      </c>
      <c r="B425" s="49">
        <v>1454</v>
      </c>
      <c r="C425" s="49">
        <v>1454</v>
      </c>
      <c r="D425" s="49">
        <v>1500</v>
      </c>
      <c r="E425" s="49">
        <v>1152</v>
      </c>
      <c r="F425" s="50">
        <f t="shared" si="31"/>
        <v>103.163686382393</v>
      </c>
      <c r="G425" s="11">
        <v>1139</v>
      </c>
      <c r="H425" s="50">
        <f t="shared" si="29"/>
        <v>103.163686382393</v>
      </c>
      <c r="I425" s="50">
        <f t="shared" si="30"/>
        <v>30.2083333333333</v>
      </c>
    </row>
    <row r="426" s="43" customFormat="1" ht="17.1" customHeight="1" spans="1:9">
      <c r="A426" s="11" t="s">
        <v>459</v>
      </c>
      <c r="B426" s="49">
        <v>2644</v>
      </c>
      <c r="C426" s="49">
        <v>2644</v>
      </c>
      <c r="D426" s="49">
        <v>2112</v>
      </c>
      <c r="E426" s="49">
        <v>2759</v>
      </c>
      <c r="F426" s="50">
        <f t="shared" si="31"/>
        <v>79.8789712556732</v>
      </c>
      <c r="G426" s="11"/>
      <c r="H426" s="50">
        <f t="shared" si="29"/>
        <v>79.8789712556732</v>
      </c>
      <c r="I426" s="50">
        <f t="shared" si="30"/>
        <v>-23.4505255527365</v>
      </c>
    </row>
    <row r="427" s="43" customFormat="1" ht="17.1" customHeight="1" spans="1:9">
      <c r="A427" s="11" t="s">
        <v>460</v>
      </c>
      <c r="B427" s="49">
        <v>295</v>
      </c>
      <c r="C427" s="49">
        <v>295</v>
      </c>
      <c r="D427" s="49">
        <v>295</v>
      </c>
      <c r="E427" s="49"/>
      <c r="F427" s="50">
        <f t="shared" si="31"/>
        <v>100</v>
      </c>
      <c r="G427" s="11">
        <v>35</v>
      </c>
      <c r="H427" s="50">
        <f t="shared" si="29"/>
        <v>100</v>
      </c>
      <c r="I427" s="50"/>
    </row>
    <row r="428" s="43" customFormat="1" ht="17.1" customHeight="1" spans="1:9">
      <c r="A428" s="11" t="s">
        <v>461</v>
      </c>
      <c r="B428" s="49"/>
      <c r="C428" s="49">
        <v>655</v>
      </c>
      <c r="D428" s="49">
        <v>834</v>
      </c>
      <c r="E428" s="49">
        <v>30</v>
      </c>
      <c r="F428" s="50">
        <f t="shared" si="31"/>
        <v>127.328244274809</v>
      </c>
      <c r="G428" s="11">
        <v>160</v>
      </c>
      <c r="H428" s="50">
        <f t="shared" si="29"/>
        <v>127.328244274809</v>
      </c>
      <c r="I428" s="50">
        <f t="shared" si="30"/>
        <v>2680</v>
      </c>
    </row>
    <row r="429" s="43" customFormat="1" ht="17.1" customHeight="1" spans="1:9">
      <c r="A429" s="11" t="s">
        <v>462</v>
      </c>
      <c r="B429" s="49">
        <v>338</v>
      </c>
      <c r="C429" s="49">
        <v>338</v>
      </c>
      <c r="D429" s="49">
        <v>482</v>
      </c>
      <c r="E429" s="49">
        <v>68</v>
      </c>
      <c r="F429" s="50">
        <f t="shared" si="31"/>
        <v>142.603550295858</v>
      </c>
      <c r="G429" s="11">
        <v>27</v>
      </c>
      <c r="H429" s="50">
        <f t="shared" si="29"/>
        <v>142.603550295858</v>
      </c>
      <c r="I429" s="50">
        <f t="shared" si="30"/>
        <v>608.823529411765</v>
      </c>
    </row>
    <row r="430" s="43" customFormat="1" ht="17.1" customHeight="1" spans="1:9">
      <c r="A430" s="11" t="s">
        <v>463</v>
      </c>
      <c r="B430" s="49"/>
      <c r="C430" s="49"/>
      <c r="D430" s="49">
        <v>32</v>
      </c>
      <c r="E430" s="49"/>
      <c r="F430" s="50"/>
      <c r="G430" s="11"/>
      <c r="H430" s="50"/>
      <c r="I430" s="50"/>
    </row>
    <row r="431" s="43" customFormat="1" ht="17.1" customHeight="1" spans="1:9">
      <c r="A431" s="11" t="s">
        <v>464</v>
      </c>
      <c r="B431" s="49"/>
      <c r="C431" s="49"/>
      <c r="D431" s="49">
        <v>32</v>
      </c>
      <c r="E431" s="49"/>
      <c r="F431" s="50"/>
      <c r="G431" s="11"/>
      <c r="H431" s="50"/>
      <c r="I431" s="50"/>
    </row>
    <row r="432" s="43" customFormat="1" ht="17.1" customHeight="1" spans="1:9">
      <c r="A432" s="11" t="s">
        <v>465</v>
      </c>
      <c r="B432" s="49">
        <v>195</v>
      </c>
      <c r="C432" s="49">
        <v>195</v>
      </c>
      <c r="D432" s="49">
        <v>201</v>
      </c>
      <c r="E432" s="49">
        <v>171</v>
      </c>
      <c r="F432" s="50">
        <f t="shared" ref="F432:F452" si="32">D432/C432*100</f>
        <v>103.076923076923</v>
      </c>
      <c r="G432" s="11">
        <v>124</v>
      </c>
      <c r="H432" s="50">
        <f t="shared" si="29"/>
        <v>103.076923076923</v>
      </c>
      <c r="I432" s="50">
        <f t="shared" si="30"/>
        <v>17.5438596491228</v>
      </c>
    </row>
    <row r="433" s="43" customFormat="1" ht="17.1" customHeight="1" spans="1:9">
      <c r="A433" s="11" t="s">
        <v>466</v>
      </c>
      <c r="B433" s="49">
        <v>100</v>
      </c>
      <c r="C433" s="49">
        <v>100</v>
      </c>
      <c r="D433" s="49">
        <v>100</v>
      </c>
      <c r="E433" s="49">
        <v>80</v>
      </c>
      <c r="F433" s="50">
        <f t="shared" si="32"/>
        <v>100</v>
      </c>
      <c r="G433" s="11">
        <v>80</v>
      </c>
      <c r="H433" s="50">
        <f t="shared" si="29"/>
        <v>100</v>
      </c>
      <c r="I433" s="50">
        <f t="shared" si="30"/>
        <v>25</v>
      </c>
    </row>
    <row r="434" s="43" customFormat="1" ht="17.1" customHeight="1" spans="1:9">
      <c r="A434" s="11" t="s">
        <v>467</v>
      </c>
      <c r="B434" s="49">
        <v>95</v>
      </c>
      <c r="C434" s="49">
        <v>95</v>
      </c>
      <c r="D434" s="49">
        <v>101</v>
      </c>
      <c r="E434" s="49">
        <v>91</v>
      </c>
      <c r="F434" s="50">
        <f t="shared" si="32"/>
        <v>106.315789473684</v>
      </c>
      <c r="G434" s="11">
        <v>44</v>
      </c>
      <c r="H434" s="50">
        <f t="shared" si="29"/>
        <v>106.315789473684</v>
      </c>
      <c r="I434" s="50">
        <f t="shared" si="30"/>
        <v>10.989010989011</v>
      </c>
    </row>
    <row r="435" s="43" customFormat="1" ht="17.1" customHeight="1" spans="1:9">
      <c r="A435" s="11" t="s">
        <v>468</v>
      </c>
      <c r="B435" s="49">
        <v>10326</v>
      </c>
      <c r="C435" s="49">
        <v>10326</v>
      </c>
      <c r="D435" s="49">
        <v>7713</v>
      </c>
      <c r="E435" s="49">
        <v>9642</v>
      </c>
      <c r="F435" s="50">
        <f t="shared" si="32"/>
        <v>74.6949447995352</v>
      </c>
      <c r="G435" s="11">
        <v>7515</v>
      </c>
      <c r="H435" s="50">
        <f t="shared" si="29"/>
        <v>74.6949447995352</v>
      </c>
      <c r="I435" s="50">
        <f t="shared" si="30"/>
        <v>-20.0062227753578</v>
      </c>
    </row>
    <row r="436" s="43" customFormat="1" ht="17.1" customHeight="1" spans="1:9">
      <c r="A436" s="11" t="s">
        <v>469</v>
      </c>
      <c r="B436" s="49">
        <v>3448</v>
      </c>
      <c r="C436" s="49">
        <v>3448</v>
      </c>
      <c r="D436" s="49">
        <v>1889</v>
      </c>
      <c r="E436" s="49">
        <v>4031</v>
      </c>
      <c r="F436" s="50">
        <f t="shared" si="32"/>
        <v>54.7853828306265</v>
      </c>
      <c r="G436" s="11">
        <v>2253</v>
      </c>
      <c r="H436" s="50">
        <f t="shared" si="29"/>
        <v>54.7853828306265</v>
      </c>
      <c r="I436" s="50">
        <f t="shared" si="30"/>
        <v>-53.1381791118829</v>
      </c>
    </row>
    <row r="437" s="43" customFormat="1" ht="17.1" customHeight="1" spans="1:9">
      <c r="A437" s="11" t="s">
        <v>470</v>
      </c>
      <c r="B437" s="49">
        <v>1924</v>
      </c>
      <c r="C437" s="49">
        <v>1924</v>
      </c>
      <c r="D437" s="49"/>
      <c r="E437" s="49">
        <v>1943</v>
      </c>
      <c r="F437" s="50">
        <f t="shared" si="32"/>
        <v>0</v>
      </c>
      <c r="G437" s="11">
        <v>1064</v>
      </c>
      <c r="H437" s="50">
        <f t="shared" si="29"/>
        <v>0</v>
      </c>
      <c r="I437" s="50">
        <f t="shared" si="30"/>
        <v>-100</v>
      </c>
    </row>
    <row r="438" s="43" customFormat="1" ht="17.1" customHeight="1" spans="1:9">
      <c r="A438" s="11" t="s">
        <v>471</v>
      </c>
      <c r="B438" s="49">
        <v>92</v>
      </c>
      <c r="C438" s="49">
        <v>92</v>
      </c>
      <c r="D438" s="49">
        <v>750</v>
      </c>
      <c r="E438" s="49">
        <v>228</v>
      </c>
      <c r="F438" s="50">
        <f t="shared" si="32"/>
        <v>815.217391304348</v>
      </c>
      <c r="G438" s="11">
        <v>311</v>
      </c>
      <c r="H438" s="50">
        <f t="shared" si="29"/>
        <v>815.217391304348</v>
      </c>
      <c r="I438" s="50">
        <f t="shared" si="30"/>
        <v>228.947368421053</v>
      </c>
    </row>
    <row r="439" s="43" customFormat="1" ht="17.1" customHeight="1" spans="1:9">
      <c r="A439" s="11" t="s">
        <v>472</v>
      </c>
      <c r="B439" s="49">
        <v>728</v>
      </c>
      <c r="C439" s="49">
        <v>728</v>
      </c>
      <c r="D439" s="49">
        <v>681</v>
      </c>
      <c r="E439" s="49">
        <v>1257</v>
      </c>
      <c r="F439" s="50">
        <f t="shared" si="32"/>
        <v>93.543956043956</v>
      </c>
      <c r="G439" s="11">
        <v>1</v>
      </c>
      <c r="H439" s="50">
        <f t="shared" si="29"/>
        <v>93.543956043956</v>
      </c>
      <c r="I439" s="50">
        <f t="shared" si="30"/>
        <v>-45.8233890214797</v>
      </c>
    </row>
    <row r="440" s="43" customFormat="1" ht="17.1" customHeight="1" spans="1:9">
      <c r="A440" s="11" t="s">
        <v>473</v>
      </c>
      <c r="B440" s="49">
        <v>104</v>
      </c>
      <c r="C440" s="49">
        <v>104</v>
      </c>
      <c r="D440" s="49">
        <v>11</v>
      </c>
      <c r="E440" s="49">
        <v>24</v>
      </c>
      <c r="F440" s="50">
        <f t="shared" si="32"/>
        <v>10.5769230769231</v>
      </c>
      <c r="G440" s="11">
        <v>42</v>
      </c>
      <c r="H440" s="50">
        <f t="shared" si="29"/>
        <v>10.5769230769231</v>
      </c>
      <c r="I440" s="50">
        <f t="shared" si="30"/>
        <v>-54.1666666666667</v>
      </c>
    </row>
    <row r="441" s="43" customFormat="1" ht="17.1" customHeight="1" spans="1:9">
      <c r="A441" s="11" t="s">
        <v>474</v>
      </c>
      <c r="B441" s="49">
        <v>600</v>
      </c>
      <c r="C441" s="49">
        <v>600</v>
      </c>
      <c r="D441" s="49">
        <v>447</v>
      </c>
      <c r="E441" s="49">
        <v>579</v>
      </c>
      <c r="F441" s="50">
        <f t="shared" si="32"/>
        <v>74.5</v>
      </c>
      <c r="G441" s="11">
        <v>835</v>
      </c>
      <c r="H441" s="50">
        <f t="shared" si="29"/>
        <v>74.5</v>
      </c>
      <c r="I441" s="50">
        <f t="shared" si="30"/>
        <v>-22.7979274611399</v>
      </c>
    </row>
    <row r="442" s="43" customFormat="1" ht="17.1" customHeight="1" spans="1:9">
      <c r="A442" s="11" t="s">
        <v>475</v>
      </c>
      <c r="B442" s="49">
        <v>6546</v>
      </c>
      <c r="C442" s="49">
        <v>6546</v>
      </c>
      <c r="D442" s="49">
        <v>5585</v>
      </c>
      <c r="E442" s="49">
        <v>5309</v>
      </c>
      <c r="F442" s="50">
        <f t="shared" si="32"/>
        <v>85.3192789489765</v>
      </c>
      <c r="G442" s="11">
        <v>4883</v>
      </c>
      <c r="H442" s="50">
        <f t="shared" si="29"/>
        <v>85.3192789489765</v>
      </c>
      <c r="I442" s="50">
        <f t="shared" si="30"/>
        <v>5.19871915614993</v>
      </c>
    </row>
    <row r="443" s="43" customFormat="1" ht="17.1" customHeight="1" spans="1:9">
      <c r="A443" s="11" t="s">
        <v>476</v>
      </c>
      <c r="B443" s="49">
        <v>6346</v>
      </c>
      <c r="C443" s="49">
        <v>6346</v>
      </c>
      <c r="D443" s="49">
        <v>5385</v>
      </c>
      <c r="E443" s="49">
        <v>5307</v>
      </c>
      <c r="F443" s="50">
        <f t="shared" si="32"/>
        <v>84.8566025843051</v>
      </c>
      <c r="G443" s="11">
        <v>4713</v>
      </c>
      <c r="H443" s="50">
        <f t="shared" si="29"/>
        <v>84.8566025843051</v>
      </c>
      <c r="I443" s="50">
        <f t="shared" si="30"/>
        <v>1.46975692481628</v>
      </c>
    </row>
    <row r="444" s="43" customFormat="1" ht="17.1" customHeight="1" spans="1:9">
      <c r="A444" s="11" t="s">
        <v>477</v>
      </c>
      <c r="B444" s="49">
        <v>200</v>
      </c>
      <c r="C444" s="49">
        <v>200</v>
      </c>
      <c r="D444" s="49">
        <v>200</v>
      </c>
      <c r="E444" s="49">
        <v>2</v>
      </c>
      <c r="F444" s="50">
        <f t="shared" si="32"/>
        <v>100</v>
      </c>
      <c r="G444" s="11">
        <v>170</v>
      </c>
      <c r="H444" s="50">
        <f t="shared" si="29"/>
        <v>100</v>
      </c>
      <c r="I444" s="50">
        <f t="shared" si="30"/>
        <v>9900</v>
      </c>
    </row>
    <row r="445" s="43" customFormat="1" ht="17.1" customHeight="1" spans="1:9">
      <c r="A445" s="11" t="s">
        <v>478</v>
      </c>
      <c r="B445" s="49">
        <v>332</v>
      </c>
      <c r="C445" s="49">
        <v>332</v>
      </c>
      <c r="D445" s="49">
        <v>239</v>
      </c>
      <c r="E445" s="49">
        <v>302</v>
      </c>
      <c r="F445" s="50">
        <f t="shared" si="32"/>
        <v>71.9879518072289</v>
      </c>
      <c r="G445" s="11">
        <v>379</v>
      </c>
      <c r="H445" s="50">
        <f t="shared" si="29"/>
        <v>71.9879518072289</v>
      </c>
      <c r="I445" s="50">
        <f t="shared" si="30"/>
        <v>-20.8609271523179</v>
      </c>
    </row>
    <row r="446" s="43" customFormat="1" ht="17.1" customHeight="1" spans="1:9">
      <c r="A446" s="11" t="s">
        <v>479</v>
      </c>
      <c r="B446" s="49">
        <v>100</v>
      </c>
      <c r="C446" s="49">
        <v>100</v>
      </c>
      <c r="D446" s="49">
        <v>100</v>
      </c>
      <c r="E446" s="49">
        <v>100</v>
      </c>
      <c r="F446" s="50">
        <f t="shared" si="32"/>
        <v>100</v>
      </c>
      <c r="G446" s="11">
        <v>100</v>
      </c>
      <c r="H446" s="50">
        <f t="shared" si="29"/>
        <v>100</v>
      </c>
      <c r="I446" s="50">
        <f t="shared" si="30"/>
        <v>0</v>
      </c>
    </row>
    <row r="447" s="43" customFormat="1" ht="17.1" customHeight="1" spans="1:9">
      <c r="A447" s="11" t="s">
        <v>480</v>
      </c>
      <c r="B447" s="49">
        <v>232</v>
      </c>
      <c r="C447" s="49">
        <v>232</v>
      </c>
      <c r="D447" s="49">
        <v>139</v>
      </c>
      <c r="E447" s="49">
        <v>202</v>
      </c>
      <c r="F447" s="50">
        <f t="shared" si="32"/>
        <v>59.9137931034483</v>
      </c>
      <c r="G447" s="11">
        <v>279</v>
      </c>
      <c r="H447" s="50">
        <f t="shared" si="29"/>
        <v>59.9137931034483</v>
      </c>
      <c r="I447" s="50">
        <f t="shared" si="30"/>
        <v>-31.1881188118812</v>
      </c>
    </row>
    <row r="448" s="43" customFormat="1" ht="17.1" customHeight="1" spans="1:9">
      <c r="A448" s="11" t="s">
        <v>481</v>
      </c>
      <c r="B448" s="49">
        <v>732</v>
      </c>
      <c r="C448" s="49">
        <v>732</v>
      </c>
      <c r="D448" s="49">
        <v>296</v>
      </c>
      <c r="E448" s="49">
        <v>574</v>
      </c>
      <c r="F448" s="50">
        <f t="shared" si="32"/>
        <v>40.4371584699454</v>
      </c>
      <c r="G448" s="11">
        <v>697</v>
      </c>
      <c r="H448" s="50">
        <f t="shared" si="29"/>
        <v>40.4371584699454</v>
      </c>
      <c r="I448" s="50">
        <f t="shared" si="30"/>
        <v>-48.4320557491289</v>
      </c>
    </row>
    <row r="449" s="43" customFormat="1" ht="17.1" customHeight="1" spans="1:9">
      <c r="A449" s="11" t="s">
        <v>482</v>
      </c>
      <c r="B449" s="49">
        <v>242</v>
      </c>
      <c r="C449" s="49">
        <v>242</v>
      </c>
      <c r="D449" s="49">
        <v>296</v>
      </c>
      <c r="E449" s="49">
        <v>84</v>
      </c>
      <c r="F449" s="50">
        <f t="shared" si="32"/>
        <v>122.314049586777</v>
      </c>
      <c r="G449" s="11">
        <v>96</v>
      </c>
      <c r="H449" s="50">
        <f t="shared" si="29"/>
        <v>122.314049586777</v>
      </c>
      <c r="I449" s="50">
        <f t="shared" si="30"/>
        <v>252.380952380952</v>
      </c>
    </row>
    <row r="450" s="43" customFormat="1" ht="17.1" customHeight="1" spans="1:9">
      <c r="A450" s="11" t="s">
        <v>483</v>
      </c>
      <c r="B450" s="49"/>
      <c r="C450" s="49"/>
      <c r="D450" s="49">
        <v>6</v>
      </c>
      <c r="E450" s="49">
        <v>6</v>
      </c>
      <c r="F450" s="50" t="e">
        <f t="shared" si="32"/>
        <v>#DIV/0!</v>
      </c>
      <c r="G450" s="11">
        <v>12</v>
      </c>
      <c r="H450" s="50"/>
      <c r="I450" s="50">
        <f t="shared" si="30"/>
        <v>0</v>
      </c>
    </row>
    <row r="451" s="43" customFormat="1" ht="17.1" customHeight="1" spans="1:9">
      <c r="A451" s="11" t="s">
        <v>484</v>
      </c>
      <c r="B451" s="49">
        <v>242</v>
      </c>
      <c r="C451" s="49">
        <v>242</v>
      </c>
      <c r="D451" s="49">
        <v>290</v>
      </c>
      <c r="E451" s="49">
        <v>78</v>
      </c>
      <c r="F451" s="50">
        <f t="shared" si="32"/>
        <v>119.834710743802</v>
      </c>
      <c r="G451" s="11">
        <v>79</v>
      </c>
      <c r="H451" s="50">
        <f t="shared" si="29"/>
        <v>119.834710743802</v>
      </c>
      <c r="I451" s="50">
        <f t="shared" si="30"/>
        <v>271.794871794872</v>
      </c>
    </row>
    <row r="452" s="43" customFormat="1" ht="17.1" customHeight="1" spans="1:9">
      <c r="A452" s="11" t="s">
        <v>485</v>
      </c>
      <c r="B452" s="49">
        <v>490</v>
      </c>
      <c r="C452" s="49">
        <v>490</v>
      </c>
      <c r="D452" s="49"/>
      <c r="E452" s="49">
        <v>490</v>
      </c>
      <c r="F452" s="50">
        <f t="shared" si="32"/>
        <v>0</v>
      </c>
      <c r="G452" s="11">
        <v>601</v>
      </c>
      <c r="H452" s="50">
        <f t="shared" si="29"/>
        <v>0</v>
      </c>
      <c r="I452" s="50">
        <f t="shared" si="30"/>
        <v>-100</v>
      </c>
    </row>
    <row r="453" s="43" customFormat="1" ht="17.1" customHeight="1" spans="1:9">
      <c r="A453" s="11" t="s">
        <v>486</v>
      </c>
      <c r="B453" s="49">
        <v>490</v>
      </c>
      <c r="C453" s="49">
        <v>490</v>
      </c>
      <c r="D453" s="49"/>
      <c r="E453" s="49">
        <v>490</v>
      </c>
      <c r="F453" s="50">
        <f t="shared" ref="F453:F464" si="33">D453/C453*100</f>
        <v>0</v>
      </c>
      <c r="G453" s="11">
        <v>20</v>
      </c>
      <c r="H453" s="50">
        <f t="shared" si="29"/>
        <v>0</v>
      </c>
      <c r="I453" s="50">
        <f t="shared" si="30"/>
        <v>-100</v>
      </c>
    </row>
    <row r="454" s="43" customFormat="1" ht="17.1" customHeight="1" spans="1:9">
      <c r="A454" s="11" t="s">
        <v>487</v>
      </c>
      <c r="B454" s="49">
        <v>625</v>
      </c>
      <c r="C454" s="49">
        <v>625</v>
      </c>
      <c r="D454" s="49">
        <v>649</v>
      </c>
      <c r="E454" s="49">
        <v>618</v>
      </c>
      <c r="F454" s="50">
        <f t="shared" si="33"/>
        <v>103.84</v>
      </c>
      <c r="G454" s="11">
        <v>511</v>
      </c>
      <c r="H454" s="50">
        <f t="shared" si="29"/>
        <v>103.84</v>
      </c>
      <c r="I454" s="50">
        <f t="shared" si="30"/>
        <v>5.01618122977346</v>
      </c>
    </row>
    <row r="455" s="43" customFormat="1" ht="17.1" customHeight="1" spans="1:9">
      <c r="A455" s="11" t="s">
        <v>488</v>
      </c>
      <c r="B455" s="49">
        <v>625</v>
      </c>
      <c r="C455" s="49">
        <v>625</v>
      </c>
      <c r="D455" s="49">
        <v>649</v>
      </c>
      <c r="E455" s="49">
        <v>618</v>
      </c>
      <c r="F455" s="50">
        <f t="shared" si="33"/>
        <v>103.84</v>
      </c>
      <c r="G455" s="11">
        <v>511</v>
      </c>
      <c r="H455" s="50">
        <f t="shared" si="29"/>
        <v>103.84</v>
      </c>
      <c r="I455" s="50">
        <f t="shared" si="30"/>
        <v>5.01618122977346</v>
      </c>
    </row>
    <row r="456" s="43" customFormat="1" ht="17.1" customHeight="1" spans="1:9">
      <c r="A456" s="11" t="s">
        <v>489</v>
      </c>
      <c r="B456" s="49">
        <v>625</v>
      </c>
      <c r="C456" s="49">
        <v>625</v>
      </c>
      <c r="D456" s="49">
        <v>649</v>
      </c>
      <c r="E456" s="49">
        <v>618</v>
      </c>
      <c r="F456" s="50">
        <f t="shared" si="33"/>
        <v>103.84</v>
      </c>
      <c r="G456" s="11">
        <v>511</v>
      </c>
      <c r="H456" s="50">
        <f t="shared" si="29"/>
        <v>103.84</v>
      </c>
      <c r="I456" s="50">
        <f t="shared" ref="I456:I464" si="34">(D456-E456)/E456*100</f>
        <v>5.01618122977346</v>
      </c>
    </row>
    <row r="457" s="43" customFormat="1" ht="17.1" customHeight="1" spans="1:9">
      <c r="A457" s="11" t="s">
        <v>490</v>
      </c>
      <c r="B457" s="49">
        <v>7000</v>
      </c>
      <c r="C457" s="49"/>
      <c r="D457" s="49"/>
      <c r="E457" s="49"/>
      <c r="F457" s="50" t="e">
        <f t="shared" si="33"/>
        <v>#DIV/0!</v>
      </c>
      <c r="G457" s="11"/>
      <c r="H457" s="50"/>
      <c r="I457" s="50"/>
    </row>
    <row r="458" s="43" customFormat="1" ht="17.1" customHeight="1" spans="1:9">
      <c r="A458" s="11" t="s">
        <v>491</v>
      </c>
      <c r="B458" s="49">
        <v>8355</v>
      </c>
      <c r="C458" s="49">
        <v>8778</v>
      </c>
      <c r="D458" s="49">
        <v>8777</v>
      </c>
      <c r="E458" s="49">
        <v>6491</v>
      </c>
      <c r="F458" s="50">
        <f t="shared" si="33"/>
        <v>99.9886078833447</v>
      </c>
      <c r="G458" s="11">
        <v>5340</v>
      </c>
      <c r="H458" s="50">
        <f t="shared" ref="H458:H465" si="35">D458/C458*100</f>
        <v>99.9886078833447</v>
      </c>
      <c r="I458" s="50">
        <f t="shared" si="34"/>
        <v>35.2179941457403</v>
      </c>
    </row>
    <row r="459" s="43" customFormat="1" ht="17.1" customHeight="1" spans="1:9">
      <c r="A459" s="11" t="s">
        <v>492</v>
      </c>
      <c r="B459" s="49">
        <v>8355</v>
      </c>
      <c r="C459" s="49">
        <v>8778</v>
      </c>
      <c r="D459" s="49">
        <v>8777</v>
      </c>
      <c r="E459" s="49">
        <v>6491</v>
      </c>
      <c r="F459" s="50">
        <f t="shared" si="33"/>
        <v>99.9886078833447</v>
      </c>
      <c r="G459" s="11">
        <v>5340</v>
      </c>
      <c r="H459" s="50">
        <f t="shared" si="35"/>
        <v>99.9886078833447</v>
      </c>
      <c r="I459" s="50">
        <f t="shared" si="34"/>
        <v>35.2179941457403</v>
      </c>
    </row>
    <row r="460" s="43" customFormat="1" ht="17.1" customHeight="1" spans="1:9">
      <c r="A460" s="11" t="s">
        <v>493</v>
      </c>
      <c r="B460" s="49">
        <v>8355</v>
      </c>
      <c r="C460" s="49">
        <v>8778</v>
      </c>
      <c r="D460" s="49">
        <v>8777</v>
      </c>
      <c r="E460" s="49">
        <v>6491</v>
      </c>
      <c r="F460" s="50">
        <f t="shared" si="33"/>
        <v>99.9886078833447</v>
      </c>
      <c r="G460" s="11">
        <v>5340</v>
      </c>
      <c r="H460" s="50">
        <f t="shared" si="35"/>
        <v>99.9886078833447</v>
      </c>
      <c r="I460" s="50">
        <f t="shared" si="34"/>
        <v>35.2179941457403</v>
      </c>
    </row>
    <row r="461" s="43" customFormat="1" ht="17.1" customHeight="1" spans="1:9">
      <c r="A461" s="11" t="s">
        <v>494</v>
      </c>
      <c r="B461" s="49">
        <v>45</v>
      </c>
      <c r="C461" s="49">
        <v>115</v>
      </c>
      <c r="D461" s="49">
        <v>114</v>
      </c>
      <c r="E461" s="49">
        <v>22</v>
      </c>
      <c r="F461" s="50">
        <f t="shared" si="33"/>
        <v>99.1304347826087</v>
      </c>
      <c r="G461" s="11">
        <v>83</v>
      </c>
      <c r="H461" s="50">
        <f t="shared" si="35"/>
        <v>99.1304347826087</v>
      </c>
      <c r="I461" s="50">
        <f t="shared" si="34"/>
        <v>418.181818181818</v>
      </c>
    </row>
    <row r="462" s="43" customFormat="1" ht="17.25" customHeight="1" spans="1:9">
      <c r="A462" s="11" t="s">
        <v>495</v>
      </c>
      <c r="B462" s="49">
        <v>45</v>
      </c>
      <c r="C462" s="49">
        <v>115</v>
      </c>
      <c r="D462" s="49">
        <v>114</v>
      </c>
      <c r="E462" s="49">
        <v>22</v>
      </c>
      <c r="F462" s="50">
        <f t="shared" si="33"/>
        <v>99.1304347826087</v>
      </c>
      <c r="G462" s="11">
        <v>83</v>
      </c>
      <c r="H462" s="50">
        <f t="shared" si="35"/>
        <v>99.1304347826087</v>
      </c>
      <c r="I462" s="50">
        <f t="shared" si="34"/>
        <v>418.181818181818</v>
      </c>
    </row>
    <row r="463" s="43" customFormat="1" ht="17.1" customHeight="1" spans="1:9">
      <c r="A463" s="48" t="s">
        <v>79</v>
      </c>
      <c r="B463" s="49">
        <v>35200</v>
      </c>
      <c r="C463" s="49">
        <v>78400</v>
      </c>
      <c r="D463" s="49">
        <v>113453</v>
      </c>
      <c r="E463" s="49">
        <v>69668</v>
      </c>
      <c r="F463" s="50">
        <f t="shared" si="33"/>
        <v>144.710459183673</v>
      </c>
      <c r="G463" s="51">
        <v>72889</v>
      </c>
      <c r="H463" s="50">
        <f t="shared" si="35"/>
        <v>144.710459183673</v>
      </c>
      <c r="I463" s="50">
        <f t="shared" si="34"/>
        <v>62.848079462594</v>
      </c>
    </row>
    <row r="464" s="44" customFormat="1" spans="1:9">
      <c r="A464" s="11" t="s">
        <v>80</v>
      </c>
      <c r="B464" s="49">
        <v>35200</v>
      </c>
      <c r="C464" s="49">
        <v>35200</v>
      </c>
      <c r="D464" s="49">
        <v>37756</v>
      </c>
      <c r="E464" s="49">
        <v>32189</v>
      </c>
      <c r="F464" s="50">
        <f t="shared" si="33"/>
        <v>107.261363636364</v>
      </c>
      <c r="G464" s="52">
        <v>31436</v>
      </c>
      <c r="H464" s="50">
        <f t="shared" si="35"/>
        <v>107.261363636364</v>
      </c>
      <c r="I464" s="50">
        <f t="shared" si="34"/>
        <v>17.2947280126751</v>
      </c>
    </row>
    <row r="465" s="44" customFormat="1" spans="1:9">
      <c r="A465" s="11" t="s">
        <v>81</v>
      </c>
      <c r="B465" s="49"/>
      <c r="C465" s="49">
        <v>43200</v>
      </c>
      <c r="D465" s="49">
        <v>43200</v>
      </c>
      <c r="E465" s="49"/>
      <c r="F465" s="50"/>
      <c r="G465" s="52">
        <v>15097</v>
      </c>
      <c r="H465" s="50">
        <f t="shared" si="35"/>
        <v>100</v>
      </c>
      <c r="I465" s="50"/>
    </row>
    <row r="466" s="44" customFormat="1" spans="1:9">
      <c r="A466" s="11" t="s">
        <v>82</v>
      </c>
      <c r="B466" s="49"/>
      <c r="C466" s="49"/>
      <c r="D466" s="49">
        <v>18000</v>
      </c>
      <c r="E466" s="49">
        <v>19500</v>
      </c>
      <c r="F466" s="50"/>
      <c r="G466" s="52">
        <v>8000</v>
      </c>
      <c r="H466" s="50"/>
      <c r="I466" s="50">
        <f t="shared" ref="I466:I470" si="36">(D466-E466)/E466*100</f>
        <v>-7.69230769230769</v>
      </c>
    </row>
    <row r="467" s="44" customFormat="1" spans="1:9">
      <c r="A467" s="11" t="s">
        <v>83</v>
      </c>
      <c r="B467" s="49"/>
      <c r="C467" s="49"/>
      <c r="D467" s="49">
        <v>13857</v>
      </c>
      <c r="E467" s="49">
        <v>17979</v>
      </c>
      <c r="F467" s="50"/>
      <c r="G467" s="52">
        <v>18356</v>
      </c>
      <c r="H467" s="50"/>
      <c r="I467" s="50">
        <f t="shared" si="36"/>
        <v>-22.9267478725179</v>
      </c>
    </row>
    <row r="468" s="44" customFormat="1" spans="1:9">
      <c r="A468" s="11" t="s">
        <v>496</v>
      </c>
      <c r="B468" s="53"/>
      <c r="C468" s="53"/>
      <c r="D468" s="49">
        <v>640</v>
      </c>
      <c r="E468" s="49"/>
      <c r="F468" s="50"/>
      <c r="G468" s="54"/>
      <c r="H468" s="50"/>
      <c r="I468" s="50"/>
    </row>
    <row r="469" s="44" customFormat="1" spans="1:9">
      <c r="A469" s="54"/>
      <c r="B469" s="53"/>
      <c r="C469" s="53"/>
      <c r="D469" s="53"/>
      <c r="E469" s="49"/>
      <c r="F469" s="50"/>
      <c r="G469" s="54"/>
      <c r="H469" s="50"/>
      <c r="I469" s="50"/>
    </row>
    <row r="470" s="44" customFormat="1" spans="1:9">
      <c r="A470" s="47" t="s">
        <v>85</v>
      </c>
      <c r="B470" s="49">
        <f>B5+B463</f>
        <v>471500</v>
      </c>
      <c r="C470" s="49">
        <f>C5+C463</f>
        <v>594700</v>
      </c>
      <c r="D470" s="49">
        <f>D5+D463</f>
        <v>634990</v>
      </c>
      <c r="E470" s="49">
        <v>495753</v>
      </c>
      <c r="F470" s="50">
        <f>D470/C470*100</f>
        <v>106.774844459391</v>
      </c>
      <c r="G470" s="51">
        <v>449579</v>
      </c>
      <c r="H470" s="50">
        <f>D470/C470*100</f>
        <v>106.774844459391</v>
      </c>
      <c r="I470" s="50">
        <f t="shared" si="36"/>
        <v>28.0859621626092</v>
      </c>
    </row>
  </sheetData>
  <mergeCells count="3">
    <mergeCell ref="A1:I1"/>
    <mergeCell ref="A2:I2"/>
    <mergeCell ref="A3:I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showGridLines="0" showZeros="0" workbookViewId="0">
      <pane ySplit="5" topLeftCell="A10" activePane="bottomLeft" state="frozen"/>
      <selection/>
      <selection pane="bottomLeft" activeCell="F11" sqref="F11"/>
    </sheetView>
  </sheetViews>
  <sheetFormatPr defaultColWidth="9" defaultRowHeight="14.25" outlineLevelCol="3"/>
  <cols>
    <col min="1" max="1" width="49.75" style="31" customWidth="1"/>
    <col min="2" max="2" width="17.25" style="31" customWidth="1"/>
    <col min="3" max="3" width="17" style="31" customWidth="1"/>
    <col min="4" max="4" width="17.5" style="31" customWidth="1"/>
    <col min="5" max="6" width="9" style="31"/>
    <col min="7" max="7" width="11.5" style="31" customWidth="1"/>
    <col min="8" max="16384" width="9" style="31"/>
  </cols>
  <sheetData>
    <row r="1" s="31" customFormat="1" ht="25.5" spans="1:4">
      <c r="A1" s="33" t="s">
        <v>497</v>
      </c>
      <c r="B1" s="33"/>
      <c r="C1" s="33"/>
      <c r="D1" s="33"/>
    </row>
    <row r="2" s="31" customFormat="1" ht="19.5" customHeight="1" spans="4:4">
      <c r="D2" s="34" t="s">
        <v>498</v>
      </c>
    </row>
    <row r="3" s="31" customFormat="1" ht="51.75" customHeight="1" spans="1:4">
      <c r="A3" s="35" t="s">
        <v>499</v>
      </c>
      <c r="B3" s="35" t="s">
        <v>3</v>
      </c>
      <c r="C3" s="35" t="s">
        <v>5</v>
      </c>
      <c r="D3" s="35" t="s">
        <v>500</v>
      </c>
    </row>
    <row r="4" s="31" customFormat="1" ht="23.25" customHeight="1" spans="1:4">
      <c r="A4" s="36" t="s">
        <v>501</v>
      </c>
      <c r="B4" s="37">
        <f>B5+B10+B21+B25+B28+B30</f>
        <v>202649</v>
      </c>
      <c r="C4" s="37">
        <f>C5+C10+C21+C25+C28+C30</f>
        <v>208640</v>
      </c>
      <c r="D4" s="38">
        <f t="shared" ref="D4:D21" si="0">C4/B4*100</f>
        <v>102.956343233867</v>
      </c>
    </row>
    <row r="5" s="32" customFormat="1" ht="20.1" customHeight="1" spans="1:4">
      <c r="A5" s="39" t="s">
        <v>502</v>
      </c>
      <c r="B5" s="36">
        <f>SUM(B6:B9)</f>
        <v>82243</v>
      </c>
      <c r="C5" s="36">
        <f>SUM(C6:C9)</f>
        <v>89315</v>
      </c>
      <c r="D5" s="38">
        <f t="shared" si="0"/>
        <v>108.59890811376</v>
      </c>
    </row>
    <row r="6" s="31" customFormat="1" ht="20.1" customHeight="1" spans="1:4">
      <c r="A6" s="40" t="s">
        <v>503</v>
      </c>
      <c r="B6" s="41">
        <v>52128</v>
      </c>
      <c r="C6" s="37">
        <v>57325</v>
      </c>
      <c r="D6" s="38">
        <f t="shared" si="0"/>
        <v>109.969689993861</v>
      </c>
    </row>
    <row r="7" s="31" customFormat="1" ht="20.1" customHeight="1" spans="1:4">
      <c r="A7" s="40" t="s">
        <v>504</v>
      </c>
      <c r="B7" s="41">
        <v>15030</v>
      </c>
      <c r="C7" s="37">
        <v>15064</v>
      </c>
      <c r="D7" s="38">
        <f t="shared" si="0"/>
        <v>100.22621423819</v>
      </c>
    </row>
    <row r="8" s="31" customFormat="1" ht="20.1" customHeight="1" spans="1:4">
      <c r="A8" s="40" t="s">
        <v>476</v>
      </c>
      <c r="B8" s="41">
        <v>5042</v>
      </c>
      <c r="C8" s="37">
        <v>5031</v>
      </c>
      <c r="D8" s="38">
        <f t="shared" si="0"/>
        <v>99.7818326061087</v>
      </c>
    </row>
    <row r="9" s="31" customFormat="1" ht="20.1" customHeight="1" spans="1:4">
      <c r="A9" s="40" t="s">
        <v>505</v>
      </c>
      <c r="B9" s="41">
        <v>10043</v>
      </c>
      <c r="C9" s="37">
        <v>11895</v>
      </c>
      <c r="D9" s="38">
        <f t="shared" si="0"/>
        <v>118.440704968635</v>
      </c>
    </row>
    <row r="10" s="32" customFormat="1" ht="20.1" customHeight="1" spans="1:4">
      <c r="A10" s="39" t="s">
        <v>506</v>
      </c>
      <c r="B10" s="36">
        <f>SUM(B11:B20)</f>
        <v>9277</v>
      </c>
      <c r="C10" s="36">
        <f>SUM(C11:C20)</f>
        <v>9334</v>
      </c>
      <c r="D10" s="38">
        <f t="shared" si="0"/>
        <v>100.61442276598</v>
      </c>
    </row>
    <row r="11" s="31" customFormat="1" ht="20.1" customHeight="1" spans="1:4">
      <c r="A11" s="40" t="s">
        <v>507</v>
      </c>
      <c r="B11" s="41">
        <v>6955</v>
      </c>
      <c r="C11" s="37">
        <v>7319</v>
      </c>
      <c r="D11" s="38">
        <f t="shared" si="0"/>
        <v>105.233644859813</v>
      </c>
    </row>
    <row r="12" s="31" customFormat="1" ht="20.1" customHeight="1" spans="1:4">
      <c r="A12" s="40" t="s">
        <v>508</v>
      </c>
      <c r="B12" s="41">
        <v>15</v>
      </c>
      <c r="C12" s="37">
        <v>6</v>
      </c>
      <c r="D12" s="38">
        <f t="shared" si="0"/>
        <v>40</v>
      </c>
    </row>
    <row r="13" s="31" customFormat="1" ht="20.1" customHeight="1" spans="1:4">
      <c r="A13" s="40" t="s">
        <v>509</v>
      </c>
      <c r="B13" s="41">
        <v>91</v>
      </c>
      <c r="C13" s="37">
        <v>59</v>
      </c>
      <c r="D13" s="38">
        <f t="shared" si="0"/>
        <v>64.8351648351648</v>
      </c>
    </row>
    <row r="14" s="31" customFormat="1" ht="20.1" customHeight="1" spans="1:4">
      <c r="A14" s="40" t="s">
        <v>510</v>
      </c>
      <c r="B14" s="41">
        <v>20</v>
      </c>
      <c r="C14" s="37">
        <v>16</v>
      </c>
      <c r="D14" s="38">
        <f t="shared" si="0"/>
        <v>80</v>
      </c>
    </row>
    <row r="15" s="31" customFormat="1" ht="20.1" customHeight="1" spans="1:4">
      <c r="A15" s="40" t="s">
        <v>511</v>
      </c>
      <c r="B15" s="41">
        <v>285</v>
      </c>
      <c r="C15" s="37">
        <v>270</v>
      </c>
      <c r="D15" s="38">
        <f t="shared" si="0"/>
        <v>94.7368421052632</v>
      </c>
    </row>
    <row r="16" s="31" customFormat="1" ht="20.1" customHeight="1" spans="1:4">
      <c r="A16" s="40" t="s">
        <v>512</v>
      </c>
      <c r="B16" s="41">
        <v>307</v>
      </c>
      <c r="C16" s="37">
        <v>155</v>
      </c>
      <c r="D16" s="38">
        <f t="shared" si="0"/>
        <v>50.4885993485342</v>
      </c>
    </row>
    <row r="17" s="31" customFormat="1" ht="20.1" customHeight="1" spans="1:4">
      <c r="A17" s="40" t="s">
        <v>513</v>
      </c>
      <c r="B17" s="41">
        <v>6</v>
      </c>
      <c r="C17" s="37">
        <v>7</v>
      </c>
      <c r="D17" s="38">
        <f t="shared" si="0"/>
        <v>116.666666666667</v>
      </c>
    </row>
    <row r="18" s="31" customFormat="1" ht="20.1" customHeight="1" spans="1:4">
      <c r="A18" s="40" t="s">
        <v>514</v>
      </c>
      <c r="B18" s="41">
        <v>599</v>
      </c>
      <c r="C18" s="37">
        <v>640</v>
      </c>
      <c r="D18" s="38">
        <f t="shared" si="0"/>
        <v>106.844741235392</v>
      </c>
    </row>
    <row r="19" s="31" customFormat="1" ht="20.1" customHeight="1" spans="1:4">
      <c r="A19" s="40" t="s">
        <v>515</v>
      </c>
      <c r="B19" s="41">
        <v>214</v>
      </c>
      <c r="C19" s="37">
        <v>139</v>
      </c>
      <c r="D19" s="38">
        <f t="shared" si="0"/>
        <v>64.9532710280374</v>
      </c>
    </row>
    <row r="20" s="31" customFormat="1" ht="20.1" customHeight="1" spans="1:4">
      <c r="A20" s="40" t="s">
        <v>516</v>
      </c>
      <c r="B20" s="41">
        <v>785</v>
      </c>
      <c r="C20" s="37">
        <v>723</v>
      </c>
      <c r="D20" s="38">
        <f t="shared" si="0"/>
        <v>92.1019108280255</v>
      </c>
    </row>
    <row r="21" s="31" customFormat="1" ht="20.1" customHeight="1" spans="1:4">
      <c r="A21" s="39" t="s">
        <v>517</v>
      </c>
      <c r="B21" s="42">
        <f>SUM(B22:B24)</f>
        <v>170</v>
      </c>
      <c r="C21" s="42">
        <f>SUM(C22:C24)</f>
        <v>212</v>
      </c>
      <c r="D21" s="38">
        <f t="shared" si="0"/>
        <v>124.705882352941</v>
      </c>
    </row>
    <row r="22" s="31" customFormat="1" ht="20.1" customHeight="1" spans="1:4">
      <c r="A22" s="40" t="s">
        <v>518</v>
      </c>
      <c r="B22" s="42"/>
      <c r="C22" s="41">
        <v>11</v>
      </c>
      <c r="D22" s="38"/>
    </row>
    <row r="23" s="31" customFormat="1" ht="20.1" customHeight="1" spans="1:4">
      <c r="A23" s="40" t="s">
        <v>519</v>
      </c>
      <c r="B23" s="42"/>
      <c r="C23" s="41">
        <v>2</v>
      </c>
      <c r="D23" s="38"/>
    </row>
    <row r="24" s="31" customFormat="1" ht="20.1" customHeight="1" spans="1:4">
      <c r="A24" s="40" t="s">
        <v>520</v>
      </c>
      <c r="B24" s="41">
        <v>170</v>
      </c>
      <c r="C24" s="37">
        <v>199</v>
      </c>
      <c r="D24" s="38">
        <f t="shared" ref="D24:D34" si="1">C24/B24*100</f>
        <v>117.058823529412</v>
      </c>
    </row>
    <row r="25" s="31" customFormat="1" ht="20.1" customHeight="1" spans="1:4">
      <c r="A25" s="39" t="s">
        <v>521</v>
      </c>
      <c r="B25" s="42">
        <f>B26+B27</f>
        <v>100861</v>
      </c>
      <c r="C25" s="42">
        <f>C26+C27</f>
        <v>98606</v>
      </c>
      <c r="D25" s="38">
        <f t="shared" si="1"/>
        <v>97.7642498091433</v>
      </c>
    </row>
    <row r="26" s="31" customFormat="1" ht="20.1" customHeight="1" spans="1:4">
      <c r="A26" s="40" t="s">
        <v>522</v>
      </c>
      <c r="B26" s="41">
        <v>87660</v>
      </c>
      <c r="C26" s="37">
        <v>87595</v>
      </c>
      <c r="D26" s="38">
        <f t="shared" si="1"/>
        <v>99.9258498745152</v>
      </c>
    </row>
    <row r="27" s="31" customFormat="1" ht="20.1" customHeight="1" spans="1:4">
      <c r="A27" s="40" t="s">
        <v>523</v>
      </c>
      <c r="B27" s="41">
        <v>13201</v>
      </c>
      <c r="C27" s="37">
        <v>11011</v>
      </c>
      <c r="D27" s="38">
        <f t="shared" si="1"/>
        <v>83.4103477009318</v>
      </c>
    </row>
    <row r="28" s="31" customFormat="1" ht="20.1" customHeight="1" spans="1:4">
      <c r="A28" s="39" t="s">
        <v>524</v>
      </c>
      <c r="B28" s="42">
        <f>B29</f>
        <v>45</v>
      </c>
      <c r="C28" s="42">
        <f>C29</f>
        <v>7</v>
      </c>
      <c r="D28" s="38">
        <f t="shared" si="1"/>
        <v>15.5555555555556</v>
      </c>
    </row>
    <row r="29" s="31" customFormat="1" ht="20.1" customHeight="1" spans="1:4">
      <c r="A29" s="40" t="s">
        <v>525</v>
      </c>
      <c r="B29" s="41">
        <v>45</v>
      </c>
      <c r="C29" s="37">
        <v>7</v>
      </c>
      <c r="D29" s="38">
        <f t="shared" si="1"/>
        <v>15.5555555555556</v>
      </c>
    </row>
    <row r="30" s="31" customFormat="1" ht="20.1" customHeight="1" spans="1:4">
      <c r="A30" s="39" t="s">
        <v>526</v>
      </c>
      <c r="B30" s="36">
        <f>SUM(B31:B34)</f>
        <v>10053</v>
      </c>
      <c r="C30" s="36">
        <f>SUM(C31:C34)</f>
        <v>11166</v>
      </c>
      <c r="D30" s="38">
        <f t="shared" si="1"/>
        <v>111.071321993435</v>
      </c>
    </row>
    <row r="31" s="31" customFormat="1" ht="20.1" customHeight="1" spans="1:4">
      <c r="A31" s="40" t="s">
        <v>527</v>
      </c>
      <c r="B31" s="41">
        <v>637</v>
      </c>
      <c r="C31" s="37">
        <v>710</v>
      </c>
      <c r="D31" s="38">
        <f t="shared" si="1"/>
        <v>111.459968602826</v>
      </c>
    </row>
    <row r="32" s="31" customFormat="1" ht="20.1" customHeight="1" spans="1:4">
      <c r="A32" s="40" t="s">
        <v>528</v>
      </c>
      <c r="B32" s="41">
        <v>917</v>
      </c>
      <c r="C32" s="37">
        <v>1778</v>
      </c>
      <c r="D32" s="38">
        <f t="shared" si="1"/>
        <v>193.893129770992</v>
      </c>
    </row>
    <row r="33" s="31" customFormat="1" ht="20.1" customHeight="1" spans="1:4">
      <c r="A33" s="40" t="s">
        <v>529</v>
      </c>
      <c r="B33" s="41">
        <v>27</v>
      </c>
      <c r="C33" s="37">
        <v>27</v>
      </c>
      <c r="D33" s="38">
        <f t="shared" si="1"/>
        <v>100</v>
      </c>
    </row>
    <row r="34" s="31" customFormat="1" ht="20.1" customHeight="1" spans="1:4">
      <c r="A34" s="40" t="s">
        <v>530</v>
      </c>
      <c r="B34" s="41">
        <v>8472</v>
      </c>
      <c r="C34" s="37">
        <v>8651</v>
      </c>
      <c r="D34" s="38">
        <f t="shared" si="1"/>
        <v>102.11284230406</v>
      </c>
    </row>
    <row r="35" s="31" customFormat="1" ht="20.1" customHeight="1"/>
    <row r="36" s="31" customFormat="1" ht="20.1" customHeight="1"/>
  </sheetData>
  <mergeCells count="1">
    <mergeCell ref="A1:D1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A10" sqref="A10:C10"/>
    </sheetView>
  </sheetViews>
  <sheetFormatPr defaultColWidth="9" defaultRowHeight="14.25" outlineLevelCol="2"/>
  <cols>
    <col min="1" max="1" width="52" style="12" customWidth="1"/>
    <col min="2" max="2" width="21.5" style="12" customWidth="1"/>
    <col min="3" max="3" width="21.5" style="22" customWidth="1"/>
    <col min="4" max="16384" width="9" style="12"/>
  </cols>
  <sheetData>
    <row r="1" s="12" customFormat="1" ht="21" customHeight="1" spans="3:3">
      <c r="C1" s="22"/>
    </row>
    <row r="2" s="21" customFormat="1" ht="27" customHeight="1" spans="1:3">
      <c r="A2" s="20" t="s">
        <v>531</v>
      </c>
      <c r="B2" s="20"/>
      <c r="C2" s="20"/>
    </row>
    <row r="3" s="21" customFormat="1" ht="19.5" customHeight="1" spans="1:3">
      <c r="A3" s="23"/>
      <c r="B3" s="23"/>
      <c r="C3" s="24" t="s">
        <v>1</v>
      </c>
    </row>
    <row r="4" s="12" customFormat="1" ht="42.75" customHeight="1" spans="1:3">
      <c r="A4" s="25" t="s">
        <v>532</v>
      </c>
      <c r="B4" s="26" t="s">
        <v>533</v>
      </c>
      <c r="C4" s="26" t="s">
        <v>534</v>
      </c>
    </row>
    <row r="5" s="12" customFormat="1" ht="21.75" customHeight="1" spans="1:3">
      <c r="A5" s="25" t="s">
        <v>535</v>
      </c>
      <c r="B5" s="27">
        <f>B6+B7</f>
        <v>0</v>
      </c>
      <c r="C5" s="27">
        <f>C6+C7</f>
        <v>0</v>
      </c>
    </row>
    <row r="6" s="12" customFormat="1" ht="21.75" customHeight="1" spans="1:3">
      <c r="A6" s="28" t="s">
        <v>536</v>
      </c>
      <c r="B6" s="27">
        <v>0</v>
      </c>
      <c r="C6" s="27">
        <v>0</v>
      </c>
    </row>
    <row r="7" s="12" customFormat="1" ht="21.75" customHeight="1" spans="1:3">
      <c r="A7" s="29" t="s">
        <v>537</v>
      </c>
      <c r="B7" s="27">
        <v>0</v>
      </c>
      <c r="C7" s="27">
        <v>0</v>
      </c>
    </row>
    <row r="8" s="12" customFormat="1" ht="30.75" customHeight="1" spans="1:3">
      <c r="A8" s="30" t="s">
        <v>538</v>
      </c>
      <c r="B8" s="30"/>
      <c r="C8" s="30"/>
    </row>
    <row r="9" s="12" customFormat="1" ht="30.75" customHeight="1" spans="1:3">
      <c r="A9" s="30"/>
      <c r="B9" s="30"/>
      <c r="C9" s="30"/>
    </row>
    <row r="10" s="12" customFormat="1" ht="30.75" customHeight="1" spans="1:3">
      <c r="A10" s="30"/>
      <c r="B10" s="30"/>
      <c r="C10" s="30"/>
    </row>
    <row r="11" s="12" customFormat="1" ht="25.5" customHeight="1" spans="1:3">
      <c r="A11" s="30"/>
      <c r="B11" s="30"/>
      <c r="C11" s="30"/>
    </row>
  </sheetData>
  <mergeCells count="5">
    <mergeCell ref="A2:C2"/>
    <mergeCell ref="A8:C8"/>
    <mergeCell ref="A9:C9"/>
    <mergeCell ref="A10:C10"/>
    <mergeCell ref="A11:C1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5"/>
  <sheetViews>
    <sheetView workbookViewId="0">
      <selection activeCell="B6" sqref="B6"/>
    </sheetView>
  </sheetViews>
  <sheetFormatPr defaultColWidth="9" defaultRowHeight="14.25" outlineLevelRow="4" outlineLevelCol="1"/>
  <cols>
    <col min="1" max="1" width="48.75" style="12" customWidth="1"/>
    <col min="2" max="2" width="33.5" style="12" customWidth="1"/>
    <col min="3" max="16382" width="9" style="12"/>
  </cols>
  <sheetData>
    <row r="2" s="12" customFormat="1" ht="22.5" spans="1:2">
      <c r="A2" s="20" t="s">
        <v>539</v>
      </c>
      <c r="B2" s="20"/>
    </row>
    <row r="3" s="12" customFormat="1" ht="21" customHeight="1" spans="1:2">
      <c r="A3" s="14"/>
      <c r="B3" s="15" t="s">
        <v>540</v>
      </c>
    </row>
    <row r="4" s="12" customFormat="1" ht="56.25" customHeight="1" spans="1:2">
      <c r="A4" s="16" t="s">
        <v>541</v>
      </c>
      <c r="B4" s="17" t="s">
        <v>542</v>
      </c>
    </row>
    <row r="5" s="12" customFormat="1" ht="30" customHeight="1" spans="1:2">
      <c r="A5" s="19" t="s">
        <v>543</v>
      </c>
      <c r="B5" s="19">
        <v>33.85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8"/>
  <sheetViews>
    <sheetView workbookViewId="0">
      <selection activeCell="D8" sqref="D8"/>
    </sheetView>
  </sheetViews>
  <sheetFormatPr defaultColWidth="9" defaultRowHeight="14.25" outlineLevelRow="7" outlineLevelCol="1"/>
  <cols>
    <col min="1" max="1" width="48.75" style="12" customWidth="1"/>
    <col min="2" max="2" width="33.5" style="12" customWidth="1"/>
    <col min="3" max="16382" width="9" style="12"/>
  </cols>
  <sheetData>
    <row r="2" s="12" customFormat="1" ht="22.5" spans="1:2">
      <c r="A2" s="13" t="s">
        <v>544</v>
      </c>
      <c r="B2" s="13"/>
    </row>
    <row r="3" s="12" customFormat="1" ht="21" customHeight="1" spans="1:2">
      <c r="A3" s="14"/>
      <c r="B3" s="15" t="s">
        <v>540</v>
      </c>
    </row>
    <row r="4" s="12" customFormat="1" ht="56.25" customHeight="1" spans="1:2">
      <c r="A4" s="16" t="s">
        <v>545</v>
      </c>
      <c r="B4" s="17" t="s">
        <v>5</v>
      </c>
    </row>
    <row r="5" s="12" customFormat="1" ht="30" customHeight="1" spans="1:2">
      <c r="A5" s="18" t="s">
        <v>546</v>
      </c>
      <c r="B5" s="19">
        <v>8</v>
      </c>
    </row>
    <row r="6" s="12" customFormat="1" ht="30" customHeight="1" spans="1:2">
      <c r="A6" s="18" t="s">
        <v>547</v>
      </c>
      <c r="B6" s="19">
        <v>8</v>
      </c>
    </row>
    <row r="7" s="12" customFormat="1" ht="30" customHeight="1" spans="1:2">
      <c r="A7" s="18" t="s">
        <v>548</v>
      </c>
      <c r="B7" s="19">
        <v>4.35</v>
      </c>
    </row>
    <row r="8" s="12" customFormat="1" ht="30" customHeight="1" spans="1:2">
      <c r="A8" s="18" t="s">
        <v>549</v>
      </c>
      <c r="B8" s="19">
        <v>33.82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8"/>
  <sheetViews>
    <sheetView workbookViewId="0">
      <selection activeCell="C11" sqref="C11"/>
    </sheetView>
  </sheetViews>
  <sheetFormatPr defaultColWidth="9" defaultRowHeight="14.25" outlineLevelCol="3"/>
  <cols>
    <col min="1" max="1" width="31.125" style="1" customWidth="1"/>
    <col min="2" max="2" width="33.375" style="1" customWidth="1"/>
    <col min="3" max="3" width="15.75" style="1" customWidth="1"/>
    <col min="4" max="4" width="18.625" style="1" customWidth="1"/>
    <col min="5" max="16384" width="9" style="1"/>
  </cols>
  <sheetData>
    <row r="1" spans="1:4">
      <c r="A1" s="2"/>
      <c r="B1" s="2"/>
      <c r="C1" s="2"/>
      <c r="D1" s="3"/>
    </row>
    <row r="2" ht="31.5" customHeight="1" spans="1:4">
      <c r="A2" s="4" t="s">
        <v>550</v>
      </c>
      <c r="B2" s="4"/>
      <c r="C2" s="4"/>
      <c r="D2" s="4"/>
    </row>
    <row r="3" ht="20.25" spans="1:4">
      <c r="A3" s="5"/>
      <c r="B3" s="5"/>
      <c r="C3" s="5"/>
      <c r="D3" s="6" t="s">
        <v>1</v>
      </c>
    </row>
    <row r="4" ht="32" customHeight="1" spans="1:4">
      <c r="A4" s="7" t="s">
        <v>551</v>
      </c>
      <c r="B4" s="7" t="s">
        <v>552</v>
      </c>
      <c r="C4" s="7" t="s">
        <v>553</v>
      </c>
      <c r="D4" s="7" t="s">
        <v>534</v>
      </c>
    </row>
    <row r="5" ht="31.5" customHeight="1" spans="1:4">
      <c r="A5" s="7" t="s">
        <v>554</v>
      </c>
      <c r="B5" s="8"/>
      <c r="C5" s="8">
        <v>0</v>
      </c>
      <c r="D5" s="8">
        <v>0</v>
      </c>
    </row>
    <row r="6" ht="30.75" customHeight="1" spans="1:4">
      <c r="A6" s="9" t="s">
        <v>555</v>
      </c>
      <c r="B6" s="9"/>
      <c r="C6" s="9"/>
      <c r="D6" s="9"/>
    </row>
    <row r="7" spans="1:4">
      <c r="A7" s="10"/>
      <c r="B7" s="10"/>
      <c r="C7" s="10"/>
      <c r="D7" s="10"/>
    </row>
    <row r="8" spans="1:4">
      <c r="A8" s="10"/>
      <c r="B8" s="10"/>
      <c r="C8" s="10"/>
      <c r="D8" s="10"/>
    </row>
    <row r="9" spans="1:4">
      <c r="A9" s="10"/>
      <c r="B9" s="10"/>
      <c r="C9" s="10"/>
      <c r="D9" s="10"/>
    </row>
    <row r="18" spans="2:2">
      <c r="B18" s="11"/>
    </row>
  </sheetData>
  <mergeCells count="5">
    <mergeCell ref="A2:D2"/>
    <mergeCell ref="A6:D6"/>
    <mergeCell ref="A7:D7"/>
    <mergeCell ref="A8:D8"/>
    <mergeCell ref="A9:D9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收入决算</vt:lpstr>
      <vt:lpstr>支出决算</vt:lpstr>
      <vt:lpstr>本级支出决算明细</vt:lpstr>
      <vt:lpstr>基本支出决算 </vt:lpstr>
      <vt:lpstr>税收返还和转移支付</vt:lpstr>
      <vt:lpstr>一般债务限额表</vt:lpstr>
      <vt:lpstr>一般债务余额情况表 </vt:lpstr>
      <vt:lpstr>专项转移支付决算表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2018-09-13T07:45:00Z</dcterms:created>
  <dcterms:modified xsi:type="dcterms:W3CDTF">2019-09-18T09:26:52Z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